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melanie.ross\Downloads\"/>
    </mc:Choice>
  </mc:AlternateContent>
  <xr:revisionPtr revIDLastSave="0" documentId="13_ncr:1_{EFDE6AF9-8A63-4EB2-BE03-823162195BE5}" xr6:coauthVersionLast="47" xr6:coauthVersionMax="47" xr10:uidLastSave="{00000000-0000-0000-0000-000000000000}"/>
  <bookViews>
    <workbookView xWindow="-96" yWindow="-96" windowWidth="19392" windowHeight="10536" tabRatio="769" activeTab="4" xr2:uid="{F4BF6799-EFCC-4516-8469-FDE3923D0D45}"/>
  </bookViews>
  <sheets>
    <sheet name="Method" sheetId="2" r:id="rId1"/>
    <sheet name="Collect" sheetId="1" r:id="rId2"/>
    <sheet name="Assure" sheetId="6" r:id="rId3"/>
    <sheet name="Store and Manage" sheetId="7" r:id="rId4"/>
    <sheet name="HESA Interactions" sheetId="8" r:id="rId5"/>
    <sheet name="Implementation" sheetId="12" r:id="rId6"/>
    <sheet name="Summary" sheetId="13" r:id="rId7"/>
  </sheets>
  <definedNames>
    <definedName name="_xlnm.Print_Area" localSheetId="6">Summary!$A$2:$G$160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12" l="1"/>
  <c r="H9" i="8"/>
  <c r="J9" i="8" l="1"/>
  <c r="J8" i="6" l="1"/>
  <c r="D5" i="13" s="1"/>
  <c r="E5" i="13"/>
  <c r="J7" i="7"/>
  <c r="D6" i="13" s="1"/>
  <c r="E6" i="13"/>
  <c r="J8" i="1"/>
  <c r="D4" i="13" s="1"/>
  <c r="G4" i="13" s="1"/>
  <c r="E4" i="13"/>
  <c r="J10" i="12"/>
  <c r="D8" i="13" s="1"/>
  <c r="E8" i="13"/>
  <c r="D7" i="13"/>
  <c r="G7" i="13" s="1"/>
  <c r="E7" i="13"/>
  <c r="G16" i="13"/>
  <c r="F16" i="13"/>
  <c r="E16" i="13"/>
  <c r="G15" i="13"/>
  <c r="F15" i="13"/>
  <c r="E15" i="13"/>
  <c r="G14" i="13"/>
  <c r="F14" i="13"/>
  <c r="E14" i="13"/>
  <c r="G13" i="13"/>
  <c r="F13" i="13"/>
  <c r="E13" i="13"/>
  <c r="G12" i="13"/>
  <c r="F12" i="13"/>
  <c r="E12" i="13"/>
  <c r="C16" i="13"/>
  <c r="B16" i="13"/>
  <c r="D16" i="13"/>
  <c r="D15" i="13"/>
  <c r="C15" i="13"/>
  <c r="B15" i="13"/>
  <c r="B14" i="13"/>
  <c r="D14" i="13"/>
  <c r="C14" i="13"/>
  <c r="D13" i="13"/>
  <c r="C13" i="13"/>
  <c r="B13" i="13"/>
  <c r="D12" i="13"/>
  <c r="C12" i="13"/>
  <c r="B12" i="13"/>
  <c r="C8" i="13"/>
  <c r="C7" i="13"/>
  <c r="F7" i="13" s="1"/>
  <c r="H7" i="7"/>
  <c r="C6" i="13" s="1"/>
  <c r="H8" i="6"/>
  <c r="C5" i="13" s="1"/>
  <c r="F5" i="13" s="1"/>
  <c r="H8" i="1"/>
  <c r="C4" i="13" s="1"/>
  <c r="F4" i="13" s="1"/>
  <c r="G5" i="13" l="1"/>
  <c r="F8" i="13"/>
  <c r="F6" i="13"/>
  <c r="G8" i="13"/>
  <c r="G6" i="13"/>
</calcChain>
</file>

<file path=xl/sharedStrings.xml><?xml version="1.0" encoding="utf-8"?>
<sst xmlns="http://schemas.openxmlformats.org/spreadsheetml/2006/main" count="169" uniqueCount="119">
  <si>
    <r>
      <t>·</t>
    </r>
    <r>
      <rPr>
        <sz val="7"/>
        <color theme="1"/>
        <rFont val="Arial"/>
        <family val="2"/>
      </rPr>
      <t xml:space="preserve">         </t>
    </r>
    <r>
      <rPr>
        <sz val="11"/>
        <color theme="1"/>
        <rFont val="Arial"/>
        <family val="2"/>
      </rPr>
      <t>Reflect on, and evaluate preparedness across a range of information management categories</t>
    </r>
  </si>
  <si>
    <r>
      <t>·</t>
    </r>
    <r>
      <rPr>
        <sz val="7"/>
        <color theme="1"/>
        <rFont val="Arial"/>
        <family val="2"/>
      </rPr>
      <t xml:space="preserve">         </t>
    </r>
    <r>
      <rPr>
        <sz val="11"/>
        <color theme="1"/>
        <rFont val="Arial"/>
        <family val="2"/>
      </rPr>
      <t>Prioritise areas for further action</t>
    </r>
  </si>
  <si>
    <r>
      <t>·</t>
    </r>
    <r>
      <rPr>
        <sz val="7"/>
        <color theme="1"/>
        <rFont val="Arial"/>
        <family val="2"/>
      </rPr>
      <t xml:space="preserve">         </t>
    </r>
    <r>
      <rPr>
        <sz val="11"/>
        <color theme="1"/>
        <rFont val="Arial"/>
        <family val="2"/>
      </rPr>
      <t>Guide discussions with software providers</t>
    </r>
  </si>
  <si>
    <r>
      <t>·</t>
    </r>
    <r>
      <rPr>
        <sz val="7"/>
        <color theme="1"/>
        <rFont val="Arial"/>
        <family val="2"/>
      </rPr>
      <t xml:space="preserve">         </t>
    </r>
    <r>
      <rPr>
        <sz val="11"/>
        <color theme="1"/>
        <rFont val="Arial"/>
        <family val="2"/>
      </rPr>
      <t>Communicate levels of comfort and concern to senior managers</t>
    </r>
  </si>
  <si>
    <r>
      <t>·</t>
    </r>
    <r>
      <rPr>
        <sz val="7"/>
        <color theme="1"/>
        <rFont val="Arial"/>
        <family val="2"/>
      </rPr>
      <t xml:space="preserve">         </t>
    </r>
    <r>
      <rPr>
        <sz val="11"/>
        <color theme="1"/>
        <rFont val="Arial"/>
        <family val="2"/>
      </rPr>
      <t>Feed into a future readiness survey to be sent to senior leaders in HE providers</t>
    </r>
  </si>
  <si>
    <r>
      <t>·</t>
    </r>
    <r>
      <rPr>
        <sz val="7"/>
        <color theme="1"/>
        <rFont val="Arial"/>
        <family val="2"/>
      </rPr>
      <t xml:space="preserve">         </t>
    </r>
    <r>
      <rPr>
        <sz val="11"/>
        <color theme="1"/>
        <rFont val="Arial"/>
        <family val="2"/>
      </rPr>
      <t>Collect</t>
    </r>
  </si>
  <si>
    <r>
      <t>·</t>
    </r>
    <r>
      <rPr>
        <sz val="7"/>
        <color theme="1"/>
        <rFont val="Arial"/>
        <family val="2"/>
      </rPr>
      <t xml:space="preserve">         </t>
    </r>
    <r>
      <rPr>
        <sz val="11"/>
        <color theme="1"/>
        <rFont val="Arial"/>
        <family val="2"/>
      </rPr>
      <t>Assure</t>
    </r>
  </si>
  <si>
    <r>
      <t>·</t>
    </r>
    <r>
      <rPr>
        <sz val="7"/>
        <color theme="1"/>
        <rFont val="Arial"/>
        <family val="2"/>
      </rPr>
      <t xml:space="preserve">         </t>
    </r>
    <r>
      <rPr>
        <sz val="11"/>
        <color theme="1"/>
        <rFont val="Arial"/>
        <family val="2"/>
      </rPr>
      <t>Store and Manage</t>
    </r>
  </si>
  <si>
    <r>
      <t>·</t>
    </r>
    <r>
      <rPr>
        <sz val="7"/>
        <color theme="1"/>
        <rFont val="Arial"/>
        <family val="2"/>
      </rPr>
      <t xml:space="preserve">         </t>
    </r>
    <r>
      <rPr>
        <sz val="11"/>
        <color theme="1"/>
        <rFont val="Arial"/>
        <family val="2"/>
      </rPr>
      <t>HESA Interactions</t>
    </r>
  </si>
  <si>
    <r>
      <t>·</t>
    </r>
    <r>
      <rPr>
        <sz val="7"/>
        <color theme="1"/>
        <rFont val="Arial"/>
        <family val="2"/>
      </rPr>
      <t xml:space="preserve">         </t>
    </r>
    <r>
      <rPr>
        <sz val="11"/>
        <color theme="1"/>
        <rFont val="Arial"/>
        <family val="2"/>
      </rPr>
      <t>Implementation</t>
    </r>
  </si>
  <si>
    <t>For help completing this template, please contact us at Liaison@hesa.ac.uk</t>
  </si>
  <si>
    <r>
      <rPr>
        <b/>
        <sz val="16"/>
        <color theme="1"/>
        <rFont val="Arial"/>
        <family val="2"/>
      </rPr>
      <t>Collect</t>
    </r>
    <r>
      <rPr>
        <sz val="16"/>
        <color theme="1"/>
        <rFont val="Arial"/>
        <family val="2"/>
      </rPr>
      <t>: The action or process of identifying and sourcing data for submission by the mandatory return</t>
    </r>
  </si>
  <si>
    <t>ID</t>
  </si>
  <si>
    <t>Question</t>
  </si>
  <si>
    <t xml:space="preserve">1-3
</t>
  </si>
  <si>
    <t xml:space="preserve">4-7
</t>
  </si>
  <si>
    <t xml:space="preserve">8-10
</t>
  </si>
  <si>
    <t>Rationale and next steps</t>
  </si>
  <si>
    <t xml:space="preserve">Current status
</t>
  </si>
  <si>
    <t>Do you understand what data you are expected to provide?</t>
  </si>
  <si>
    <t xml:space="preserve">For at least 50% of the fields, I know what I am expected to provide, but I have not identified all the gaps. </t>
  </si>
  <si>
    <t>I have completed an assessment against 100% of the fields, and have a solid understanding of what is required.</t>
  </si>
  <si>
    <t xml:space="preserve"> </t>
  </si>
  <si>
    <t>Have you identified where or if the data required is captured?</t>
  </si>
  <si>
    <t xml:space="preserve">I have no, or limited understanding of how the data I am expected to provide is captured. </t>
  </si>
  <si>
    <t>I have completed a gap analysis so I have a partial understanding of where the data is captured.</t>
  </si>
  <si>
    <t>I understand where the data is captured and the version I want to use.</t>
  </si>
  <si>
    <t>Have you identified how you will source data you currently don't collect?</t>
  </si>
  <si>
    <t>I understand the scope of the data not currently collected, but do not have a full picture of how to source this data.</t>
  </si>
  <si>
    <t>I have identified the required changes to data collection processes, so understand the areas that will be affected.</t>
  </si>
  <si>
    <t>Totals:</t>
  </si>
  <si>
    <t>Totals</t>
  </si>
  <si>
    <t>% prepared</t>
  </si>
  <si>
    <t>Summary - Current</t>
  </si>
  <si>
    <t>Summary - Future</t>
  </si>
  <si>
    <t>Tab</t>
  </si>
  <si>
    <t>Questions</t>
  </si>
  <si>
    <t>Current</t>
  </si>
  <si>
    <t>Future</t>
  </si>
  <si>
    <t>Fully Prepared</t>
  </si>
  <si>
    <t>Reds</t>
  </si>
  <si>
    <t>Greens</t>
  </si>
  <si>
    <t>Collect</t>
  </si>
  <si>
    <t>Assure</t>
  </si>
  <si>
    <t>Store &amp; manage</t>
  </si>
  <si>
    <t>HESA Interactions</t>
  </si>
  <si>
    <t>Implementation</t>
  </si>
  <si>
    <r>
      <rPr>
        <b/>
        <sz val="16"/>
        <color theme="1"/>
        <rFont val="Arial"/>
        <family val="2"/>
      </rPr>
      <t>Assure</t>
    </r>
    <r>
      <rPr>
        <sz val="16"/>
        <color theme="1"/>
        <rFont val="Arial"/>
        <family val="2"/>
      </rPr>
      <t>: The action or process of identifying requirements, measuring quality and solving issues in the data</t>
    </r>
  </si>
  <si>
    <t>Do you understand the data quality requirements needed to meet the new specification?</t>
  </si>
  <si>
    <t>I do not understand / have not started to study the quality requirements against any of the required data.</t>
  </si>
  <si>
    <t>I understand up to 50% of the quality requirements, but have not had time / do not know how to complete the remainder.</t>
  </si>
  <si>
    <t>I understand 100% of the quality requirements and have documented that understanding.</t>
  </si>
  <si>
    <t>Do you have a plan to assure the quality of the data is fit for purpose?</t>
  </si>
  <si>
    <t>I have not yet assessed the quality requirements or I don't have a plan to ensure the quality is fit for purpose.</t>
  </si>
  <si>
    <t>I have a plan or up to 50% of the data, but the remainder is either very hard / complex or I have not had time to complete it.</t>
  </si>
  <si>
    <t xml:space="preserve">I have completed and documented a plan for 100% of the data. </t>
  </si>
  <si>
    <t>Is it feasible to implement the plan in every place where something needs to change?</t>
  </si>
  <si>
    <t>I have no plan to implement or the plan I do have cannot be implemented due to constraints outside of my control - e.g. time / resources.</t>
  </si>
  <si>
    <t>The plan is feasible, but it cannot be implemented without significant senior management support and / or a change to organisational priorities.</t>
  </si>
  <si>
    <t>The plan is feasible and I am confident I can implement it, as I have senior management support, a willing group to work with and a mandate to make the changes necessary.</t>
  </si>
  <si>
    <r>
      <rPr>
        <b/>
        <sz val="16"/>
        <color theme="1"/>
        <rFont val="Arial"/>
        <family val="2"/>
      </rPr>
      <t>Store and Manage:</t>
    </r>
    <r>
      <rPr>
        <sz val="16"/>
        <color theme="1"/>
        <rFont val="Arial"/>
        <family val="2"/>
      </rPr>
      <t xml:space="preserve"> The action or process of physically placing data in systems and managing it as it changes</t>
    </r>
  </si>
  <si>
    <t>Have you identified the systems, and locations within those systems, where the individual fields will be stored, and updates to those fields can be made?</t>
  </si>
  <si>
    <t>I have not identified the systems, or there are multiple systems, and it is not clear where the data will be stored. The data flows are not clear for majority of the fields.</t>
  </si>
  <si>
    <t xml:space="preserve">We do not have the processes, data management skills and / or technology to manage changes in a recognised and repeatable manner. </t>
  </si>
  <si>
    <t xml:space="preserve">We have repeatable data management practices for up to 50% of the data. Data not deemed as important is not under the same level of management. </t>
  </si>
  <si>
    <t>We have repeatable and embedded good data mangement practice across 100% of the data. All of which will be managed in the same/similar ways.</t>
  </si>
  <si>
    <r>
      <rPr>
        <b/>
        <sz val="16"/>
        <color theme="1"/>
        <rFont val="Arial"/>
        <family val="2"/>
      </rPr>
      <t xml:space="preserve">HESA Interactions: </t>
    </r>
    <r>
      <rPr>
        <sz val="16"/>
        <color theme="1"/>
        <rFont val="Arial"/>
        <family val="2"/>
      </rPr>
      <t>The activities and processes of interacting with HESA including extracting, transforming and loading if required</t>
    </r>
  </si>
  <si>
    <t>We have no confidence as we have not done the analysis and / or investigation to understand how to format that data.</t>
  </si>
  <si>
    <t xml:space="preserve">We need to resolve one or more dependencies before we can feel confident. We are confident that we can supply data for the mandatory trial, but may not meet the quality rules as we will have done little or no testing. </t>
  </si>
  <si>
    <t>Do you believe you have sufficiently skilled people to manage in-cycle submissions?</t>
  </si>
  <si>
    <t>We're not yet aware of the skills that we need. We have not yet assessed and / or evaluated how those skills might be different from those we have today.</t>
  </si>
  <si>
    <t>We understand our own needs and are prepared to engage with the in-cycle collection on that basis. We have both the skills and the depth of resource to deal with contingency.</t>
  </si>
  <si>
    <t>Do you know how you are going to deal with specification changes?</t>
  </si>
  <si>
    <t>We don’t know how to deal with any changes and / or we haven't had time to assess how we might be able to.</t>
  </si>
  <si>
    <t>We are ready to participate in the new process, and have confidence we can manage those changes as business as usual.</t>
  </si>
  <si>
    <t>Do you have a plan of how you will manage data quality queries through the HESA submission process?</t>
  </si>
  <si>
    <t>We have no plan on how to do this. We do not know what HESA expect from us.</t>
  </si>
  <si>
    <t>We are assuming native / internal use case quality requirements will be sufficient. Therefore, we may need to perform significant further validation during submissions.</t>
  </si>
  <si>
    <t>We have aligned with business processes to match the HESA data quality requirements. We have built / are building a staging area for pre-submission data.</t>
  </si>
  <si>
    <r>
      <t xml:space="preserve">Implementation:  </t>
    </r>
    <r>
      <rPr>
        <sz val="16"/>
        <color theme="1"/>
        <rFont val="Arial"/>
        <family val="2"/>
      </rPr>
      <t xml:space="preserve">The activities and processes to ensure readiness for the mandatory submission </t>
    </r>
  </si>
  <si>
    <t>Have you understood the implications of in-cycle requirements?</t>
  </si>
  <si>
    <t>No, we do not understand the implications / have not had time to assess the implications.</t>
  </si>
  <si>
    <t>Yes we do - but that assessment has brought with it major concerns for which we do not have all / any of the solutions.</t>
  </si>
  <si>
    <t>Yes we do - fully understood the implications and have responded by putting plans in place, engaged senior management, etc.</t>
  </si>
  <si>
    <t>Have you created a plan to be ready for mandatory submission?</t>
  </si>
  <si>
    <t>Yes, but that plan is not complete and / or not feasible in the current environment. At least some of this is a lack of organisational appetite / senior management support.</t>
  </si>
  <si>
    <t>Have you identified the type and number of resources for your plan?</t>
  </si>
  <si>
    <t>I don't even know what the tasks are and / or I do not have time myself to create it.</t>
  </si>
  <si>
    <t>I've started but I don't know who they all are and how to find out.</t>
  </si>
  <si>
    <t xml:space="preserve">Yes, it's understood and we've spoken with them to make them aware of what is coming. </t>
  </si>
  <si>
    <t>Is your plan fully resourced - both internally and externally including software suppliers (if applicable)?</t>
  </si>
  <si>
    <t>No. No resources have been allocated internally on a permanent basis. External resources have not been engaged. No meaningful relationship with our software supplier.</t>
  </si>
  <si>
    <t>Are your senior management engaged, supportive and committed of the goals, needs and priority of the project?</t>
  </si>
  <si>
    <t>No, we have been unable to gain support of senior management. Other priorities are blocking any further engagement.</t>
  </si>
  <si>
    <t xml:space="preserve">Senior management aware and involved but not fully committed / convinced of the priority / understand the size of problem. </t>
  </si>
  <si>
    <t xml:space="preserve">On the senior management agenda, on risk registers, senior management have visible leadership. </t>
  </si>
  <si>
    <t>How will the organisation manage changes to required data over time?</t>
  </si>
  <si>
    <t xml:space="preserve">Yes, but significant work remains to be completed. This may include systems requiring investigation and configuration and / or the impact of storing and managing these fields is not yet fully understood. Flow of data into end systems is not fully understood. </t>
  </si>
  <si>
    <t>Within each section there are a number of open questions relevant to each topic. Each can be given a score within RAG (Red, Amber, Green) Status categories. The answers to each question will aid with the individual scoring. These scores can then be compiled to give a measure of preparedness. The goal is to be scored within the ‘Green’ category to demonstrate readiness for Data Futures.</t>
  </si>
  <si>
    <t xml:space="preserve">Ambers </t>
  </si>
  <si>
    <t>We believe we have the skills, but are not yet sure we have enough of them or they are all in the right place. We do not have the support to make the changes we think we need for the mandatory submission.</t>
  </si>
  <si>
    <t>We feel confident we can comply with the mandatory trial as we have formatted and tested as far as possible before this submission.</t>
  </si>
  <si>
    <t>Yes, developed from the data specification gap analysis and we have now formed an extensive and complete plan. Engaged appropriate staff, assessed organisational appetite and found appropriate for high confidence delivery.</t>
  </si>
  <si>
    <t>I have engaged, in some form, with the Data Futures materials but I have not started any analysis of the data required.</t>
  </si>
  <si>
    <t>I don't know, or I have not had time to assess, what we don't currently collect, but will be required.</t>
  </si>
  <si>
    <t>Our plan has been fully accepted with all requested resources allocated for the duration of the project. External dependencies aligned with high confidence. High level of institutional awareness of the project, including priority and timeline.</t>
  </si>
  <si>
    <t xml:space="preserve">Each question has a corresponding ‘Rationale and next steps’ column to allow staff to record current positions and initial thoughts on what is needed. It may be useful to consider the effects to People and Culture, Data activities, Business Process and Technology when answering the questions. In addition, it would be recommended to consider specific areas where there are most concern, e.g. resourcing, student data, curriculum data, etc.  </t>
  </si>
  <si>
    <t>No we haven't. We do not have the time or skills and / or we cannot get the organisation / senior management interested.</t>
  </si>
  <si>
    <t>Data Futures preparation assessment</t>
  </si>
  <si>
    <t>The summary tab collates results in a printable format. It features an overall view of the scores displaying current and future status against fully prepared, including a variety of charts that can aid the delivery of messages within an organisation.</t>
  </si>
  <si>
    <t>HESA will not collect data from this template: it is for your own use. Please feel free to utilise it in whole or in part to support your own assessments, internal communications and preparation for Data Futures.</t>
  </si>
  <si>
    <t>Systems identified and any changes are scheduled and / or complete. Flow of the data into the systems is clear.</t>
  </si>
  <si>
    <t>Our plan has been partially or fully approved. However,  internal resouces have not been promised and / or if promised not allocated. External relationships established but commitments to critical dependencies not made / lack of information been made available.</t>
  </si>
  <si>
    <t>We assume it won't be any more difficult / time-consuming than the current situation, and we have a process to deal with that level of change.</t>
  </si>
  <si>
    <t>This assessment was created to support practitioners to deliver key messages about Data Futures within their individual organisations. This is not intended to be a guide on how to implement Data Futures.</t>
  </si>
  <si>
    <t>This template has been compiled from several dimensions of each stage of a standard Information Management Lifecycle. The template has been split into several sections. These are:</t>
  </si>
  <si>
    <t>Anticipated status</t>
  </si>
  <si>
    <t>The Data Futures preparation assessment is intended to help practitioners within HE providers to:</t>
  </si>
  <si>
    <t>What is your confidence you can format your data ready to submit to HESA in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</si>
</sst>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Arial"/>
      <family val="2"/>
      <scheme val="minor"/>
    </font>
    <font>
      <b/>
      <sz val="11"/>
      <color theme="1"/>
      <name val="Arial"/>
      <family val="2"/>
      <scheme val="minor"/>
    </font>
    <font>
      <sz val="16"/>
      <color theme="1"/>
      <name val="Arial"/>
      <family val="2"/>
      <scheme val="minor"/>
    </font>
    <font>
      <sz val="16"/>
      <color theme="1"/>
      <name val="Arila"/>
    </font>
    <font>
      <b/>
      <sz val="16"/>
      <color theme="1"/>
      <name val="Arial"/>
      <family val="2"/>
    </font>
    <font>
      <sz val="16"/>
      <color theme="1"/>
      <name val="Arial"/>
      <family val="2"/>
    </font>
    <font>
      <b/>
      <sz val="11"/>
      <color theme="1"/>
      <name val="Arial"/>
      <family val="2"/>
    </font>
    <font>
      <b/>
      <sz val="12"/>
      <color theme="1"/>
      <name val="Arial"/>
      <family val="2"/>
    </font>
    <font>
      <i/>
      <sz val="12"/>
      <color theme="1"/>
      <name val="Arial"/>
      <family val="2"/>
    </font>
    <font>
      <sz val="11"/>
      <color theme="1"/>
      <name val="Arial"/>
      <family val="2"/>
    </font>
    <font>
      <sz val="20"/>
      <color theme="1"/>
      <name val="Arial"/>
      <family val="2"/>
    </font>
    <font>
      <sz val="11"/>
      <color rgb="FFFF0000"/>
      <name val="Arial"/>
      <family val="2"/>
    </font>
    <font>
      <sz val="7"/>
      <color theme="1"/>
      <name val="Arial"/>
      <family val="2"/>
    </font>
    <font>
      <sz val="11"/>
      <name val="Arial"/>
      <family val="2"/>
    </font>
    <font>
      <sz val="10"/>
      <color theme="1"/>
      <name val="Arial"/>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0"/>
        <bgColor indexed="64"/>
      </patternFill>
    </fill>
    <fill>
      <patternFill patternType="solid">
        <fgColor theme="4"/>
        <bgColor indexed="64"/>
      </patternFill>
    </fill>
    <fill>
      <patternFill patternType="solid">
        <fgColor theme="7"/>
        <bgColor indexed="64"/>
      </patternFill>
    </fill>
    <fill>
      <patternFill patternType="solid">
        <fgColor theme="2"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top/>
      <bottom style="medium">
        <color indexed="64"/>
      </bottom>
      <diagonal/>
    </border>
  </borders>
  <cellStyleXfs count="1">
    <xf numFmtId="0" fontId="0" fillId="0" borderId="0"/>
  </cellStyleXfs>
  <cellXfs count="108">
    <xf numFmtId="0" fontId="0" fillId="0" borderId="0" xfId="0"/>
    <xf numFmtId="0" fontId="1" fillId="0" borderId="1" xfId="0" applyFont="1" applyBorder="1"/>
    <xf numFmtId="0" fontId="0" fillId="0" borderId="0" xfId="0" applyAlignment="1" applyProtection="1">
      <alignment horizontal="center" vertical="center"/>
      <protection locked="0"/>
    </xf>
    <xf numFmtId="0" fontId="2" fillId="0" borderId="6" xfId="0" applyFont="1" applyBorder="1" applyAlignment="1" applyProtection="1">
      <alignment vertical="center" wrapText="1"/>
      <protection locked="0"/>
    </xf>
    <xf numFmtId="0" fontId="0" fillId="0" borderId="0" xfId="0" applyFill="1" applyBorder="1" applyProtection="1">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vertical="center"/>
      <protection locked="0"/>
    </xf>
    <xf numFmtId="1" fontId="0" fillId="0" borderId="0" xfId="0" applyNumberFormat="1" applyAlignment="1" applyProtection="1">
      <alignment horizontal="center"/>
      <protection locked="0"/>
    </xf>
    <xf numFmtId="0" fontId="0" fillId="0" borderId="0" xfId="0" applyAlignment="1" applyProtection="1">
      <alignment horizontal="center" vertical="center"/>
    </xf>
    <xf numFmtId="0" fontId="0" fillId="0" borderId="0" xfId="0" applyProtection="1"/>
    <xf numFmtId="0" fontId="0" fillId="0" borderId="0" xfId="0" applyAlignment="1" applyProtection="1">
      <alignment wrapText="1"/>
    </xf>
    <xf numFmtId="0" fontId="0" fillId="0" borderId="0" xfId="0" applyAlignment="1" applyProtection="1">
      <alignment horizontal="center"/>
    </xf>
    <xf numFmtId="0" fontId="0" fillId="0" borderId="0" xfId="0" applyBorder="1" applyAlignment="1" applyProtection="1">
      <alignment horizontal="center" vertical="center"/>
      <protection locked="0"/>
    </xf>
    <xf numFmtId="0" fontId="0" fillId="0" borderId="0" xfId="0" applyAlignment="1" applyProtection="1">
      <alignment horizontal="right" wrapText="1"/>
    </xf>
    <xf numFmtId="1" fontId="0" fillId="0" borderId="10" xfId="0" applyNumberFormat="1" applyBorder="1" applyAlignment="1" applyProtection="1">
      <alignment horizontal="center"/>
    </xf>
    <xf numFmtId="0" fontId="2" fillId="0" borderId="6" xfId="0" applyFont="1" applyFill="1" applyBorder="1" applyAlignment="1" applyProtection="1">
      <alignment horizontal="left" vertical="center" wrapText="1"/>
    </xf>
    <xf numFmtId="0" fontId="2" fillId="0" borderId="0" xfId="0" applyFont="1" applyBorder="1" applyAlignment="1" applyProtection="1">
      <alignment vertical="center" wrapText="1"/>
    </xf>
    <xf numFmtId="0" fontId="0" fillId="0" borderId="0" xfId="0" applyBorder="1" applyAlignment="1" applyProtection="1">
      <alignment horizontal="center"/>
    </xf>
    <xf numFmtId="1" fontId="0" fillId="0" borderId="0" xfId="0" applyNumberFormat="1" applyProtection="1">
      <protection locked="0"/>
    </xf>
    <xf numFmtId="0" fontId="6" fillId="2" borderId="11" xfId="0" applyFont="1" applyFill="1" applyBorder="1" applyAlignment="1" applyProtection="1">
      <alignment horizontal="center" vertical="center"/>
      <protection locked="0"/>
    </xf>
    <xf numFmtId="0" fontId="7" fillId="2" borderId="12" xfId="0" applyFont="1" applyFill="1" applyBorder="1" applyAlignment="1" applyProtection="1">
      <alignment horizontal="left" vertical="center"/>
    </xf>
    <xf numFmtId="49" fontId="6" fillId="4" borderId="6"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wrapText="1"/>
    </xf>
    <xf numFmtId="0" fontId="6" fillId="2" borderId="2" xfId="0" applyFont="1" applyFill="1" applyBorder="1" applyAlignment="1" applyProtection="1">
      <alignment horizontal="center" vertical="center"/>
    </xf>
    <xf numFmtId="49" fontId="6" fillId="0" borderId="9" xfId="0" applyNumberFormat="1" applyFont="1" applyFill="1" applyBorder="1" applyAlignment="1" applyProtection="1">
      <alignment horizontal="center" vertical="center" wrapText="1"/>
    </xf>
    <xf numFmtId="49" fontId="6" fillId="2" borderId="2" xfId="0" applyNumberFormat="1" applyFont="1" applyFill="1" applyBorder="1" applyAlignment="1" applyProtection="1">
      <alignment horizontal="center" vertical="center" wrapText="1"/>
    </xf>
    <xf numFmtId="0" fontId="6" fillId="0" borderId="1" xfId="0" applyFont="1" applyBorder="1" applyAlignment="1" applyProtection="1">
      <alignment horizontal="center" vertical="center"/>
      <protection locked="0"/>
    </xf>
    <xf numFmtId="0" fontId="8" fillId="0" borderId="1" xfId="0" applyFont="1" applyBorder="1" applyAlignment="1" applyProtection="1">
      <alignment vertical="center" wrapText="1"/>
    </xf>
    <xf numFmtId="0" fontId="9" fillId="0" borderId="1" xfId="0" applyFont="1" applyBorder="1" applyAlignment="1" applyProtection="1">
      <alignment vertical="center" wrapText="1"/>
    </xf>
    <xf numFmtId="0" fontId="9" fillId="0" borderId="1" xfId="0" applyFont="1" applyBorder="1" applyAlignment="1" applyProtection="1">
      <alignment vertical="center" wrapText="1"/>
      <protection locked="0"/>
    </xf>
    <xf numFmtId="0" fontId="9" fillId="0" borderId="0" xfId="0" applyFont="1" applyProtection="1">
      <protection locked="0"/>
    </xf>
    <xf numFmtId="1" fontId="5" fillId="0" borderId="3" xfId="0" applyNumberFormat="1" applyFont="1" applyBorder="1" applyAlignment="1" applyProtection="1">
      <alignment horizontal="center" vertical="center"/>
      <protection locked="0"/>
    </xf>
    <xf numFmtId="1" fontId="9" fillId="0" borderId="0" xfId="0" applyNumberFormat="1" applyFont="1" applyAlignment="1" applyProtection="1">
      <alignment horizontal="center"/>
      <protection locked="0"/>
    </xf>
    <xf numFmtId="1" fontId="5" fillId="0" borderId="1" xfId="0" applyNumberFormat="1" applyFont="1" applyBorder="1" applyAlignment="1" applyProtection="1">
      <alignment horizontal="center" vertical="center"/>
      <protection locked="0"/>
    </xf>
    <xf numFmtId="0" fontId="6" fillId="2" borderId="4" xfId="0" applyFont="1" applyFill="1" applyBorder="1" applyAlignment="1" applyProtection="1">
      <alignment horizontal="center" vertical="center"/>
    </xf>
    <xf numFmtId="0" fontId="7" fillId="2" borderId="5" xfId="0" applyFont="1" applyFill="1" applyBorder="1" applyAlignment="1" applyProtection="1">
      <alignment horizontal="left" vertical="center"/>
    </xf>
    <xf numFmtId="0" fontId="9" fillId="0" borderId="0" xfId="0" applyFont="1" applyAlignment="1" applyProtection="1">
      <alignment horizontal="center" vertical="center"/>
    </xf>
    <xf numFmtId="49" fontId="6" fillId="3" borderId="2" xfId="0" applyNumberFormat="1" applyFont="1" applyFill="1" applyBorder="1" applyAlignment="1" applyProtection="1">
      <alignment horizontal="center" vertical="center" wrapText="1"/>
    </xf>
    <xf numFmtId="0" fontId="6" fillId="0" borderId="3" xfId="0" applyFont="1" applyBorder="1" applyAlignment="1" applyProtection="1">
      <alignment horizontal="center" vertical="center"/>
    </xf>
    <xf numFmtId="0" fontId="8" fillId="0" borderId="3" xfId="0" applyFont="1" applyBorder="1" applyAlignment="1" applyProtection="1">
      <alignment vertical="center" wrapText="1"/>
    </xf>
    <xf numFmtId="0" fontId="9" fillId="0" borderId="3" xfId="0" applyFont="1" applyBorder="1" applyAlignment="1" applyProtection="1">
      <alignment vertical="center" wrapText="1"/>
    </xf>
    <xf numFmtId="0" fontId="9" fillId="0" borderId="3" xfId="0" applyFont="1" applyBorder="1" applyAlignment="1" applyProtection="1">
      <alignment vertical="center" wrapText="1"/>
      <protection locked="0"/>
    </xf>
    <xf numFmtId="1" fontId="5" fillId="0" borderId="0" xfId="0" applyNumberFormat="1" applyFont="1" applyAlignment="1" applyProtection="1">
      <alignment horizontal="center" vertical="center"/>
      <protection locked="0"/>
    </xf>
    <xf numFmtId="0" fontId="6" fillId="0" borderId="1" xfId="0" applyFont="1" applyBorder="1" applyAlignment="1" applyProtection="1">
      <alignment horizontal="center" vertical="center"/>
    </xf>
    <xf numFmtId="0" fontId="9" fillId="0" borderId="0" xfId="0" applyFont="1" applyAlignment="1" applyProtection="1">
      <alignment wrapText="1"/>
    </xf>
    <xf numFmtId="0" fontId="9" fillId="0" borderId="0" xfId="0" applyFont="1" applyAlignment="1" applyProtection="1">
      <alignment vertical="center" wrapText="1"/>
      <protection locked="0"/>
    </xf>
    <xf numFmtId="1" fontId="9" fillId="0" borderId="0" xfId="0" applyNumberFormat="1" applyFont="1" applyBorder="1" applyAlignment="1" applyProtection="1">
      <alignment horizontal="center"/>
      <protection locked="0"/>
    </xf>
    <xf numFmtId="0" fontId="9" fillId="0" borderId="0" xfId="0" applyFont="1" applyProtection="1"/>
    <xf numFmtId="0" fontId="6" fillId="0" borderId="9" xfId="0" applyFont="1" applyBorder="1" applyAlignment="1" applyProtection="1">
      <alignment horizontal="right" wrapText="1"/>
    </xf>
    <xf numFmtId="0" fontId="6" fillId="0" borderId="9" xfId="0" applyFont="1" applyBorder="1" applyProtection="1"/>
    <xf numFmtId="1" fontId="6" fillId="0" borderId="9" xfId="0" applyNumberFormat="1" applyFont="1" applyBorder="1" applyAlignment="1" applyProtection="1">
      <alignment horizontal="center"/>
    </xf>
    <xf numFmtId="0" fontId="9" fillId="0" borderId="0" xfId="0" applyFont="1" applyBorder="1" applyAlignment="1" applyProtection="1">
      <alignment horizontal="center" vertical="center"/>
    </xf>
    <xf numFmtId="0" fontId="5" fillId="0" borderId="0" xfId="0" applyFont="1" applyBorder="1" applyAlignment="1" applyProtection="1">
      <alignment vertical="center" wrapText="1"/>
    </xf>
    <xf numFmtId="0" fontId="9" fillId="0" borderId="0" xfId="0" applyFont="1" applyBorder="1" applyAlignment="1" applyProtection="1">
      <alignment horizontal="center"/>
    </xf>
    <xf numFmtId="0" fontId="9" fillId="0" borderId="0" xfId="0" applyFont="1" applyAlignment="1" applyProtection="1">
      <alignment horizontal="center"/>
    </xf>
    <xf numFmtId="0" fontId="6" fillId="2" borderId="11" xfId="0" applyFont="1" applyFill="1" applyBorder="1" applyAlignment="1" applyProtection="1">
      <alignment horizontal="center" vertical="center"/>
    </xf>
    <xf numFmtId="0" fontId="9" fillId="0" borderId="0" xfId="0" applyFont="1" applyAlignment="1" applyProtection="1">
      <alignment vertical="center"/>
      <protection locked="0"/>
    </xf>
    <xf numFmtId="1" fontId="9" fillId="0" borderId="0" xfId="0" applyNumberFormat="1" applyFont="1" applyAlignment="1" applyProtection="1">
      <alignment horizontal="center" vertical="center"/>
      <protection locked="0"/>
    </xf>
    <xf numFmtId="0" fontId="9" fillId="0" borderId="0" xfId="0" applyFont="1" applyAlignment="1" applyProtection="1">
      <alignment horizontal="center"/>
      <protection locked="0"/>
    </xf>
    <xf numFmtId="0" fontId="9" fillId="0" borderId="0" xfId="0" applyFont="1" applyAlignment="1" applyProtection="1">
      <alignment wrapText="1"/>
      <protection locked="0"/>
    </xf>
    <xf numFmtId="0" fontId="9" fillId="0" borderId="0" xfId="0" applyFont="1" applyAlignment="1" applyProtection="1">
      <alignment horizontal="right" wrapText="1"/>
    </xf>
    <xf numFmtId="1" fontId="9" fillId="0" borderId="10" xfId="0" applyNumberFormat="1" applyFont="1" applyBorder="1" applyAlignment="1" applyProtection="1">
      <alignment horizontal="center"/>
    </xf>
    <xf numFmtId="0" fontId="5" fillId="0" borderId="0" xfId="0" applyFont="1" applyBorder="1" applyAlignment="1" applyProtection="1">
      <alignment vertical="center" wrapText="1"/>
      <protection locked="0"/>
    </xf>
    <xf numFmtId="0" fontId="9" fillId="0" borderId="0" xfId="0" applyFont="1" applyBorder="1" applyAlignment="1" applyProtection="1">
      <alignment horizontal="center"/>
      <protection locked="0"/>
    </xf>
    <xf numFmtId="0" fontId="6" fillId="2" borderId="8" xfId="0" applyFont="1" applyFill="1" applyBorder="1" applyAlignment="1" applyProtection="1">
      <alignment horizontal="center" vertical="center"/>
    </xf>
    <xf numFmtId="49" fontId="6" fillId="0" borderId="13" xfId="0" applyNumberFormat="1" applyFont="1" applyFill="1" applyBorder="1" applyAlignment="1" applyProtection="1">
      <alignment horizontal="center" vertical="center" wrapText="1"/>
    </xf>
    <xf numFmtId="49" fontId="6" fillId="2" borderId="8" xfId="0" applyNumberFormat="1" applyFont="1" applyFill="1" applyBorder="1" applyAlignment="1" applyProtection="1">
      <alignment horizontal="center" vertical="center" wrapText="1"/>
    </xf>
    <xf numFmtId="1" fontId="9" fillId="0" borderId="1" xfId="0" applyNumberFormat="1"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5" fillId="0" borderId="6" xfId="0" applyFont="1" applyFill="1" applyBorder="1" applyAlignment="1" applyProtection="1">
      <alignment vertical="center" wrapText="1"/>
    </xf>
    <xf numFmtId="1" fontId="9" fillId="0" borderId="1" xfId="0" applyNumberFormat="1" applyFont="1" applyBorder="1" applyAlignment="1" applyProtection="1">
      <alignment horizontal="center"/>
      <protection locked="0"/>
    </xf>
    <xf numFmtId="0" fontId="9" fillId="0" borderId="1" xfId="0" applyFont="1" applyBorder="1" applyAlignment="1" applyProtection="1">
      <alignment horizont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wrapText="1"/>
      <protection locked="0"/>
    </xf>
    <xf numFmtId="0" fontId="9" fillId="0" borderId="13" xfId="0" applyFont="1" applyBorder="1" applyAlignment="1" applyProtection="1">
      <alignment horizontal="center"/>
      <protection locked="0"/>
    </xf>
    <xf numFmtId="0" fontId="10" fillId="0" borderId="0" xfId="0" applyFont="1" applyProtection="1">
      <protection locked="0"/>
    </xf>
    <xf numFmtId="0" fontId="5" fillId="0" borderId="14" xfId="0" applyFont="1" applyFill="1" applyBorder="1" applyAlignment="1" applyProtection="1">
      <alignment vertical="center" wrapText="1"/>
      <protection locked="0"/>
    </xf>
    <xf numFmtId="0" fontId="10" fillId="5" borderId="0" xfId="0" applyFont="1" applyFill="1"/>
    <xf numFmtId="0" fontId="9" fillId="5" borderId="0" xfId="0" applyFont="1" applyFill="1"/>
    <xf numFmtId="0" fontId="9" fillId="5" borderId="0" xfId="0" applyFont="1" applyFill="1" applyAlignment="1">
      <alignment wrapText="1"/>
    </xf>
    <xf numFmtId="0" fontId="9" fillId="5" borderId="0" xfId="0" applyFont="1" applyFill="1" applyAlignment="1">
      <alignment vertical="center" wrapText="1"/>
    </xf>
    <xf numFmtId="0" fontId="11" fillId="5" borderId="0" xfId="0" applyFont="1" applyFill="1" applyAlignment="1">
      <alignment wrapText="1"/>
    </xf>
    <xf numFmtId="0" fontId="9" fillId="5" borderId="0" xfId="0" applyFont="1" applyFill="1" applyAlignment="1">
      <alignment horizontal="left" vertical="center" wrapText="1"/>
    </xf>
    <xf numFmtId="0" fontId="13" fillId="5" borderId="0" xfId="0" applyFont="1" applyFill="1" applyAlignment="1">
      <alignment wrapText="1"/>
    </xf>
    <xf numFmtId="0" fontId="5" fillId="0" borderId="6" xfId="0" applyFont="1" applyFill="1" applyBorder="1" applyAlignment="1" applyProtection="1">
      <alignment horizontal="left" vertical="center" wrapText="1"/>
    </xf>
    <xf numFmtId="0" fontId="0" fillId="0" borderId="0" xfId="0" applyFont="1"/>
    <xf numFmtId="0" fontId="0" fillId="0" borderId="1" xfId="0" applyFont="1" applyBorder="1" applyAlignment="1">
      <alignment horizontal="center"/>
    </xf>
    <xf numFmtId="1" fontId="0" fillId="0" borderId="1" xfId="0" applyNumberFormat="1" applyFont="1" applyBorder="1" applyAlignment="1">
      <alignment horizontal="center"/>
    </xf>
    <xf numFmtId="9" fontId="0" fillId="0" borderId="1" xfId="0" applyNumberFormat="1" applyFont="1" applyBorder="1" applyAlignment="1">
      <alignment horizontal="center"/>
    </xf>
    <xf numFmtId="49" fontId="6" fillId="6" borderId="6" xfId="0" applyNumberFormat="1" applyFont="1" applyFill="1" applyBorder="1" applyAlignment="1" applyProtection="1">
      <alignment horizontal="center" vertical="center"/>
    </xf>
    <xf numFmtId="49" fontId="6" fillId="7" borderId="7" xfId="0" applyNumberFormat="1" applyFont="1" applyFill="1" applyBorder="1" applyAlignment="1" applyProtection="1">
      <alignment horizontal="center" vertical="center"/>
    </xf>
    <xf numFmtId="0" fontId="1" fillId="0" borderId="0" xfId="0" applyFont="1" applyBorder="1"/>
    <xf numFmtId="0" fontId="0" fillId="0" borderId="0" xfId="0" applyFont="1" applyBorder="1" applyAlignment="1">
      <alignment horizontal="center"/>
    </xf>
    <xf numFmtId="1" fontId="0" fillId="0" borderId="0" xfId="0" applyNumberFormat="1" applyFont="1" applyBorder="1" applyAlignment="1">
      <alignment horizontal="center"/>
    </xf>
    <xf numFmtId="9" fontId="0" fillId="0" borderId="0" xfId="0" applyNumberFormat="1" applyFont="1" applyBorder="1" applyAlignment="1">
      <alignment horizontal="center"/>
    </xf>
    <xf numFmtId="0" fontId="14" fillId="0" borderId="1" xfId="0" applyFont="1" applyBorder="1" applyAlignment="1">
      <alignment horizontal="center"/>
    </xf>
    <xf numFmtId="49" fontId="6" fillId="8" borderId="8" xfId="0" applyNumberFormat="1" applyFont="1" applyFill="1" applyBorder="1" applyAlignment="1" applyProtection="1">
      <alignment horizontal="center" vertical="center" wrapText="1"/>
    </xf>
    <xf numFmtId="0" fontId="7" fillId="5" borderId="0" xfId="0" applyFont="1" applyFill="1"/>
    <xf numFmtId="49" fontId="6" fillId="8" borderId="2" xfId="0" applyNumberFormat="1" applyFont="1" applyFill="1" applyBorder="1" applyAlignment="1" applyProtection="1">
      <alignment horizontal="center" vertical="center" wrapText="1"/>
    </xf>
    <xf numFmtId="0" fontId="0" fillId="0" borderId="1" xfId="0" applyFont="1" applyBorder="1"/>
    <xf numFmtId="0" fontId="5" fillId="0" borderId="6"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1" fillId="0" borderId="1" xfId="0" applyFont="1" applyBorder="1" applyAlignment="1">
      <alignment horizontal="center"/>
    </xf>
  </cellXfs>
  <cellStyles count="1">
    <cellStyle name="Normal" xfId="0" builtinId="0"/>
  </cellStyles>
  <dxfs count="24">
    <dxf>
      <fill>
        <patternFill>
          <bgColor theme="4"/>
        </patternFill>
      </fill>
    </dxf>
    <dxf>
      <fill>
        <patternFill>
          <bgColor theme="5"/>
        </patternFill>
      </fill>
    </dxf>
    <dxf>
      <fill>
        <patternFill>
          <bgColor theme="7"/>
        </patternFill>
      </fill>
    </dxf>
    <dxf>
      <fill>
        <patternFill>
          <bgColor theme="4"/>
        </patternFill>
      </fill>
    </dxf>
    <dxf>
      <fill>
        <patternFill>
          <bgColor theme="5"/>
        </patternFill>
      </fill>
    </dxf>
    <dxf>
      <fill>
        <patternFill>
          <bgColor theme="7"/>
        </patternFill>
      </fill>
    </dxf>
    <dxf>
      <fill>
        <patternFill>
          <bgColor theme="4"/>
        </patternFill>
      </fill>
    </dxf>
    <dxf>
      <fill>
        <patternFill>
          <bgColor theme="5"/>
        </patternFill>
      </fill>
    </dxf>
    <dxf>
      <fill>
        <patternFill>
          <bgColor theme="7"/>
        </patternFill>
      </fill>
    </dxf>
    <dxf>
      <fill>
        <patternFill>
          <bgColor theme="4"/>
        </patternFill>
      </fill>
    </dxf>
    <dxf>
      <fill>
        <patternFill>
          <bgColor theme="5"/>
        </patternFill>
      </fill>
    </dxf>
    <dxf>
      <fill>
        <patternFill>
          <bgColor theme="7"/>
        </patternFill>
      </fill>
    </dxf>
    <dxf>
      <fill>
        <patternFill>
          <bgColor theme="4"/>
        </patternFill>
      </fill>
    </dxf>
    <dxf>
      <fill>
        <patternFill>
          <bgColor theme="5"/>
        </patternFill>
      </fill>
    </dxf>
    <dxf>
      <fill>
        <patternFill>
          <bgColor theme="7"/>
        </patternFill>
      </fill>
    </dxf>
    <dxf>
      <fill>
        <patternFill>
          <bgColor theme="4"/>
        </patternFill>
      </fill>
    </dxf>
    <dxf>
      <fill>
        <patternFill>
          <bgColor theme="5"/>
        </patternFill>
      </fill>
    </dxf>
    <dxf>
      <fill>
        <patternFill>
          <bgColor theme="7"/>
        </patternFill>
      </fill>
    </dxf>
    <dxf>
      <fill>
        <patternFill>
          <bgColor theme="4"/>
        </patternFill>
      </fill>
    </dxf>
    <dxf>
      <fill>
        <patternFill>
          <bgColor theme="5"/>
        </patternFill>
      </fill>
    </dxf>
    <dxf>
      <fill>
        <patternFill>
          <bgColor theme="7"/>
        </patternFill>
      </fill>
    </dxf>
    <dxf>
      <fill>
        <patternFill>
          <bgColor theme="4"/>
        </patternFill>
      </fill>
    </dxf>
    <dxf>
      <fill>
        <patternFill>
          <bgColor theme="5"/>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2000" b="1" i="0" u="sng" strike="noStrike" kern="1200" spc="0" baseline="0">
                <a:solidFill>
                  <a:srgbClr val="002060"/>
                </a:solidFill>
                <a:latin typeface="+mn-lt"/>
                <a:ea typeface="+mn-ea"/>
                <a:cs typeface="+mn-cs"/>
              </a:defRPr>
            </a:pPr>
            <a:r>
              <a:rPr lang="en-US" sz="1200" b="1" u="none">
                <a:solidFill>
                  <a:schemeClr val="tx1"/>
                </a:solidFill>
              </a:rPr>
              <a:t>Current assessment versus fully prepared</a:t>
            </a:r>
          </a:p>
        </c:rich>
      </c:tx>
      <c:overlay val="0"/>
      <c:spPr>
        <a:noFill/>
        <a:ln>
          <a:noFill/>
        </a:ln>
        <a:effectLst/>
      </c:spPr>
      <c:txPr>
        <a:bodyPr rot="0" spcFirstLastPara="1" vertOverflow="ellipsis" vert="horz" wrap="square" anchor="t" anchorCtr="1"/>
        <a:lstStyle/>
        <a:p>
          <a:pPr>
            <a:defRPr sz="2000" b="1" i="0" u="sng" strike="noStrike" kern="1200" spc="0" baseline="0">
              <a:solidFill>
                <a:srgbClr val="002060"/>
              </a:solidFill>
              <a:latin typeface="+mn-lt"/>
              <a:ea typeface="+mn-ea"/>
              <a:cs typeface="+mn-cs"/>
            </a:defRPr>
          </a:pPr>
          <a:endParaRPr lang="en-US"/>
        </a:p>
      </c:txPr>
    </c:title>
    <c:autoTitleDeleted val="0"/>
    <c:plotArea>
      <c:layout/>
      <c:radarChart>
        <c:radarStyle val="marker"/>
        <c:varyColors val="0"/>
        <c:ser>
          <c:idx val="0"/>
          <c:order val="0"/>
          <c:tx>
            <c:strRef>
              <c:f>Summary!$C$3</c:f>
              <c:strCache>
                <c:ptCount val="1"/>
                <c:pt idx="0">
                  <c:v>Current</c:v>
                </c:pt>
              </c:strCache>
            </c:strRef>
          </c:tx>
          <c:spPr>
            <a:ln w="28575" cap="rnd">
              <a:solidFill>
                <a:schemeClr val="tx2">
                  <a:lumMod val="60000"/>
                  <a:lumOff val="40000"/>
                </a:schemeClr>
              </a:solidFill>
              <a:round/>
            </a:ln>
            <a:effectLst/>
          </c:spPr>
          <c:marker>
            <c:symbol val="none"/>
          </c:marker>
          <c:cat>
            <c:strRef>
              <c:f>Summary!$A$4:$A$8</c:f>
              <c:strCache>
                <c:ptCount val="5"/>
                <c:pt idx="0">
                  <c:v>Collect</c:v>
                </c:pt>
                <c:pt idx="1">
                  <c:v>Assure</c:v>
                </c:pt>
                <c:pt idx="2">
                  <c:v>Store &amp; manage</c:v>
                </c:pt>
                <c:pt idx="3">
                  <c:v>HESA Interactions</c:v>
                </c:pt>
                <c:pt idx="4">
                  <c:v>Implementation</c:v>
                </c:pt>
              </c:strCache>
            </c:strRef>
          </c:cat>
          <c:val>
            <c:numRef>
              <c:f>Summary!$C$4:$C$8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AC20-0848-92AF-67B659DB02FC}"/>
            </c:ext>
          </c:extLst>
        </c:ser>
        <c:ser>
          <c:idx val="1"/>
          <c:order val="1"/>
          <c:tx>
            <c:strRef>
              <c:f>Summary!$E$3</c:f>
              <c:strCache>
                <c:ptCount val="1"/>
                <c:pt idx="0">
                  <c:v>Fully Prepared</c:v>
                </c:pt>
              </c:strCache>
            </c:strRef>
          </c:tx>
          <c:spPr>
            <a:ln w="28575" cap="rnd">
              <a:solidFill>
                <a:schemeClr val="accent4">
                  <a:lumMod val="75000"/>
                </a:schemeClr>
              </a:solidFill>
              <a:round/>
            </a:ln>
            <a:effectLst/>
          </c:spPr>
          <c:marker>
            <c:symbol val="none"/>
          </c:marker>
          <c:cat>
            <c:strRef>
              <c:f>Summary!$A$4:$A$8</c:f>
              <c:strCache>
                <c:ptCount val="5"/>
                <c:pt idx="0">
                  <c:v>Collect</c:v>
                </c:pt>
                <c:pt idx="1">
                  <c:v>Assure</c:v>
                </c:pt>
                <c:pt idx="2">
                  <c:v>Store &amp; manage</c:v>
                </c:pt>
                <c:pt idx="3">
                  <c:v>HESA Interactions</c:v>
                </c:pt>
                <c:pt idx="4">
                  <c:v>Implementation</c:v>
                </c:pt>
              </c:strCache>
            </c:strRef>
          </c:cat>
          <c:val>
            <c:numRef>
              <c:f>Summary!$E$4:$E$8</c:f>
              <c:numCache>
                <c:formatCode>General</c:formatCode>
                <c:ptCount val="5"/>
                <c:pt idx="0">
                  <c:v>30</c:v>
                </c:pt>
                <c:pt idx="1">
                  <c:v>30</c:v>
                </c:pt>
                <c:pt idx="2">
                  <c:v>20</c:v>
                </c:pt>
                <c:pt idx="3">
                  <c:v>40</c:v>
                </c:pt>
                <c:pt idx="4">
                  <c:v>50</c:v>
                </c:pt>
              </c:numCache>
            </c:numRef>
          </c:val>
          <c:extLst>
            <c:ext xmlns:c16="http://schemas.microsoft.com/office/drawing/2014/chart" uri="{C3380CC4-5D6E-409C-BE32-E72D297353CC}">
              <c16:uniqueId val="{00000001-AC20-0848-92AF-67B659DB02FC}"/>
            </c:ext>
          </c:extLst>
        </c:ser>
        <c:dLbls>
          <c:showLegendKey val="0"/>
          <c:showVal val="0"/>
          <c:showCatName val="0"/>
          <c:showSerName val="0"/>
          <c:showPercent val="0"/>
          <c:showBubbleSize val="0"/>
        </c:dLbls>
        <c:axId val="1004323007"/>
        <c:axId val="1009334511"/>
      </c:radarChart>
      <c:catAx>
        <c:axId val="1004323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009334511"/>
        <c:crosses val="autoZero"/>
        <c:auto val="1"/>
        <c:lblAlgn val="ctr"/>
        <c:lblOffset val="100"/>
        <c:noMultiLvlLbl val="0"/>
      </c:catAx>
      <c:valAx>
        <c:axId val="10093345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4323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 current</a:t>
            </a:r>
            <a:r>
              <a:rPr lang="en-GB" sz="1200" baseline="0"/>
              <a:t> assessment versus fully prepared</a:t>
            </a:r>
            <a:endParaRPr lang="en-GB" sz="1200"/>
          </a:p>
        </c:rich>
      </c:tx>
      <c:overlay val="0"/>
    </c:title>
    <c:autoTitleDeleted val="0"/>
    <c:plotArea>
      <c:layout/>
      <c:barChart>
        <c:barDir val="bar"/>
        <c:grouping val="clustered"/>
        <c:varyColors val="0"/>
        <c:ser>
          <c:idx val="1"/>
          <c:order val="0"/>
          <c:tx>
            <c:v>% readiness</c:v>
          </c:tx>
          <c:spPr>
            <a:solidFill>
              <a:schemeClr val="tx2">
                <a:lumMod val="60000"/>
                <a:lumOff val="40000"/>
              </a:schemeClr>
            </a:solidFill>
          </c:spPr>
          <c:invertIfNegative val="0"/>
          <c:dPt>
            <c:idx val="0"/>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7-AA74-4496-AE0B-E2441D690BE1}"/>
              </c:ext>
            </c:extLst>
          </c:dPt>
          <c:dPt>
            <c:idx val="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8-AA74-4496-AE0B-E2441D690BE1}"/>
              </c:ext>
            </c:extLst>
          </c:dPt>
          <c:dPt>
            <c:idx val="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9-AA74-4496-AE0B-E2441D690BE1}"/>
              </c:ext>
            </c:extLst>
          </c:dPt>
          <c:dPt>
            <c:idx val="3"/>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A-AA74-4496-AE0B-E2441D690BE1}"/>
              </c:ext>
            </c:extLst>
          </c:dPt>
          <c:dPt>
            <c:idx val="4"/>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B-AA74-4496-AE0B-E2441D690BE1}"/>
              </c:ext>
            </c:extLst>
          </c:dPt>
          <c:cat>
            <c:strRef>
              <c:f>Summary!$A$4:$A$8</c:f>
              <c:strCache>
                <c:ptCount val="5"/>
                <c:pt idx="0">
                  <c:v>Collect</c:v>
                </c:pt>
                <c:pt idx="1">
                  <c:v>Assure</c:v>
                </c:pt>
                <c:pt idx="2">
                  <c:v>Store &amp; manage</c:v>
                </c:pt>
                <c:pt idx="3">
                  <c:v>HESA Interactions</c:v>
                </c:pt>
                <c:pt idx="4">
                  <c:v>Implementation</c:v>
                </c:pt>
              </c:strCache>
            </c:strRef>
          </c:cat>
          <c:val>
            <c:numRef>
              <c:f>Summary!$F$4:$F$8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16-AA74-4496-AE0B-E2441D690BE1}"/>
            </c:ext>
          </c:extLst>
        </c:ser>
        <c:ser>
          <c:idx val="0"/>
          <c:order val="1"/>
          <c:tx>
            <c:v>% readiness</c:v>
          </c:tx>
          <c:spPr>
            <a:solidFill>
              <a:schemeClr val="tx2">
                <a:lumMod val="60000"/>
                <a:lumOff val="40000"/>
              </a:schemeClr>
            </a:solidFill>
            <a:ln>
              <a:noFill/>
            </a:ln>
            <a:effectLst/>
          </c:spPr>
          <c:invertIfNegative val="0"/>
          <c:dPt>
            <c:idx val="0"/>
            <c:invertIfNegative val="0"/>
            <c:bubble3D val="0"/>
            <c:extLst>
              <c:ext xmlns:c16="http://schemas.microsoft.com/office/drawing/2014/chart" uri="{C3380CC4-5D6E-409C-BE32-E72D297353CC}">
                <c16:uniqueId val="{0000000C-AA74-4496-AE0B-E2441D690BE1}"/>
              </c:ext>
            </c:extLst>
          </c:dPt>
          <c:dPt>
            <c:idx val="1"/>
            <c:invertIfNegative val="0"/>
            <c:bubble3D val="0"/>
            <c:extLst>
              <c:ext xmlns:c16="http://schemas.microsoft.com/office/drawing/2014/chart" uri="{C3380CC4-5D6E-409C-BE32-E72D297353CC}">
                <c16:uniqueId val="{0000000E-AA74-4496-AE0B-E2441D690BE1}"/>
              </c:ext>
            </c:extLst>
          </c:dPt>
          <c:dPt>
            <c:idx val="2"/>
            <c:invertIfNegative val="0"/>
            <c:bubble3D val="0"/>
            <c:extLst>
              <c:ext xmlns:c16="http://schemas.microsoft.com/office/drawing/2014/chart" uri="{C3380CC4-5D6E-409C-BE32-E72D297353CC}">
                <c16:uniqueId val="{00000010-AA74-4496-AE0B-E2441D690BE1}"/>
              </c:ext>
            </c:extLst>
          </c:dPt>
          <c:dPt>
            <c:idx val="3"/>
            <c:invertIfNegative val="0"/>
            <c:bubble3D val="0"/>
            <c:extLst>
              <c:ext xmlns:c16="http://schemas.microsoft.com/office/drawing/2014/chart" uri="{C3380CC4-5D6E-409C-BE32-E72D297353CC}">
                <c16:uniqueId val="{00000012-AA74-4496-AE0B-E2441D690BE1}"/>
              </c:ext>
            </c:extLst>
          </c:dPt>
          <c:dPt>
            <c:idx val="4"/>
            <c:invertIfNegative val="0"/>
            <c:bubble3D val="0"/>
            <c:extLst>
              <c:ext xmlns:c16="http://schemas.microsoft.com/office/drawing/2014/chart" uri="{C3380CC4-5D6E-409C-BE32-E72D297353CC}">
                <c16:uniqueId val="{00000014-AA74-4496-AE0B-E2441D690BE1}"/>
              </c:ext>
            </c:extLst>
          </c:dPt>
          <c:cat>
            <c:strRef>
              <c:f>Summary!$A$4:$A$8</c:f>
              <c:strCache>
                <c:ptCount val="5"/>
                <c:pt idx="0">
                  <c:v>Collect</c:v>
                </c:pt>
                <c:pt idx="1">
                  <c:v>Assure</c:v>
                </c:pt>
                <c:pt idx="2">
                  <c:v>Store &amp; manage</c:v>
                </c:pt>
                <c:pt idx="3">
                  <c:v>HESA Interactions</c:v>
                </c:pt>
                <c:pt idx="4">
                  <c:v>Implementation</c:v>
                </c:pt>
              </c:strCache>
            </c:strRef>
          </c:cat>
          <c:val>
            <c:numRef>
              <c:f>Summary!$F$4:$F$8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15-AA74-4496-AE0B-E2441D690BE1}"/>
            </c:ext>
          </c:extLst>
        </c:ser>
        <c:dLbls>
          <c:showLegendKey val="0"/>
          <c:showVal val="0"/>
          <c:showCatName val="0"/>
          <c:showSerName val="0"/>
          <c:showPercent val="0"/>
          <c:showBubbleSize val="0"/>
        </c:dLbls>
        <c:gapWidth val="100"/>
        <c:axId val="1008090879"/>
        <c:axId val="962604159"/>
      </c:barChart>
      <c:catAx>
        <c:axId val="1008090879"/>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962604159"/>
        <c:crosses val="autoZero"/>
        <c:auto val="1"/>
        <c:lblAlgn val="ctr"/>
        <c:lblOffset val="100"/>
        <c:noMultiLvlLbl val="0"/>
      </c:catAx>
      <c:valAx>
        <c:axId val="962604159"/>
        <c:scaling>
          <c:orientation val="minMax"/>
          <c:max val="1"/>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b" anchorCtr="1"/>
              <a:lstStyle/>
              <a:p>
                <a:pPr>
                  <a:defRPr sz="1200" b="1" i="0" u="none" strike="noStrike" kern="1200" baseline="0">
                    <a:solidFill>
                      <a:schemeClr val="tx1"/>
                    </a:solidFill>
                    <a:latin typeface="+mn-lt"/>
                    <a:ea typeface="+mn-ea"/>
                    <a:cs typeface="+mn-cs"/>
                  </a:defRPr>
                </a:pPr>
                <a:r>
                  <a:rPr lang="en-US" sz="1200">
                    <a:solidFill>
                      <a:schemeClr val="tx1"/>
                    </a:solidFill>
                  </a:rPr>
                  <a:t>% prepared</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008090879"/>
        <c:crosses val="autoZero"/>
        <c:crossBetween val="between"/>
      </c:valAx>
      <c:spPr>
        <a:noFill/>
        <a:ln>
          <a:noFill/>
        </a:ln>
        <a:effectLst/>
      </c:spPr>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2000" b="1" i="0" u="sng" strike="noStrike" kern="1200" spc="0" baseline="0">
                <a:solidFill>
                  <a:srgbClr val="002060"/>
                </a:solidFill>
                <a:latin typeface="+mn-lt"/>
                <a:ea typeface="+mn-ea"/>
                <a:cs typeface="+mn-cs"/>
              </a:defRPr>
            </a:pPr>
            <a:r>
              <a:rPr lang="en-US" sz="1200" b="1" u="none">
                <a:solidFill>
                  <a:schemeClr val="tx1"/>
                </a:solidFill>
              </a:rPr>
              <a:t>Current</a:t>
            </a:r>
            <a:r>
              <a:rPr lang="en-US" sz="1200" b="1" u="none" baseline="0">
                <a:solidFill>
                  <a:schemeClr val="tx1"/>
                </a:solidFill>
              </a:rPr>
              <a:t> a</a:t>
            </a:r>
            <a:r>
              <a:rPr lang="en-US" sz="1200" b="1" u="none">
                <a:solidFill>
                  <a:schemeClr val="tx1"/>
                </a:solidFill>
              </a:rPr>
              <a:t>ssessment against</a:t>
            </a:r>
            <a:r>
              <a:rPr lang="en-US" sz="1200" b="1" u="none" baseline="0">
                <a:solidFill>
                  <a:schemeClr val="tx1"/>
                </a:solidFill>
              </a:rPr>
              <a:t> being fully prepared</a:t>
            </a:r>
            <a:endParaRPr lang="en-US" sz="1200" b="1" u="none">
              <a:solidFill>
                <a:schemeClr val="tx1"/>
              </a:solidFill>
            </a:endParaRPr>
          </a:p>
        </c:rich>
      </c:tx>
      <c:overlay val="0"/>
      <c:spPr>
        <a:noFill/>
        <a:ln>
          <a:noFill/>
        </a:ln>
        <a:effectLst/>
      </c:spPr>
      <c:txPr>
        <a:bodyPr rot="0" spcFirstLastPara="1" vertOverflow="ellipsis" vert="horz" wrap="square" anchor="t" anchorCtr="1"/>
        <a:lstStyle/>
        <a:p>
          <a:pPr>
            <a:defRPr sz="2000" b="1" i="0" u="sng" strike="noStrike" kern="1200" spc="0" baseline="0">
              <a:solidFill>
                <a:srgbClr val="002060"/>
              </a:solidFill>
              <a:latin typeface="+mn-lt"/>
              <a:ea typeface="+mn-ea"/>
              <a:cs typeface="+mn-cs"/>
            </a:defRPr>
          </a:pPr>
          <a:endParaRPr lang="en-US"/>
        </a:p>
      </c:txPr>
    </c:title>
    <c:autoTitleDeleted val="0"/>
    <c:plotArea>
      <c:layout/>
      <c:barChart>
        <c:barDir val="col"/>
        <c:grouping val="percentStacked"/>
        <c:varyColors val="0"/>
        <c:ser>
          <c:idx val="0"/>
          <c:order val="0"/>
          <c:tx>
            <c:v>Answers 1-3</c:v>
          </c:tx>
          <c:spPr>
            <a:solidFill>
              <a:schemeClr val="accent1"/>
            </a:solidFill>
            <a:ln>
              <a:noFill/>
            </a:ln>
            <a:effectLst/>
          </c:spPr>
          <c:invertIfNegative val="0"/>
          <c:cat>
            <c:strRef>
              <c:f>Summary!$A$4:$A$8</c:f>
              <c:strCache>
                <c:ptCount val="5"/>
                <c:pt idx="0">
                  <c:v>Collect</c:v>
                </c:pt>
                <c:pt idx="1">
                  <c:v>Assure</c:v>
                </c:pt>
                <c:pt idx="2">
                  <c:v>Store &amp; manage</c:v>
                </c:pt>
                <c:pt idx="3">
                  <c:v>HESA Interactions</c:v>
                </c:pt>
                <c:pt idx="4">
                  <c:v>Implementation</c:v>
                </c:pt>
              </c:strCache>
            </c:strRef>
          </c:cat>
          <c:val>
            <c:numRef>
              <c:f>Summary!$B$12:$B$16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731-2144-B54B-DFF09098ECBE}"/>
            </c:ext>
          </c:extLst>
        </c:ser>
        <c:ser>
          <c:idx val="1"/>
          <c:order val="1"/>
          <c:tx>
            <c:v>Answers 4-7</c:v>
          </c:tx>
          <c:spPr>
            <a:solidFill>
              <a:schemeClr val="accent2"/>
            </a:solidFill>
            <a:ln>
              <a:noFill/>
            </a:ln>
            <a:effectLst/>
          </c:spPr>
          <c:invertIfNegative val="0"/>
          <c:cat>
            <c:strRef>
              <c:f>Summary!$A$4:$A$8</c:f>
              <c:strCache>
                <c:ptCount val="5"/>
                <c:pt idx="0">
                  <c:v>Collect</c:v>
                </c:pt>
                <c:pt idx="1">
                  <c:v>Assure</c:v>
                </c:pt>
                <c:pt idx="2">
                  <c:v>Store &amp; manage</c:v>
                </c:pt>
                <c:pt idx="3">
                  <c:v>HESA Interactions</c:v>
                </c:pt>
                <c:pt idx="4">
                  <c:v>Implementation</c:v>
                </c:pt>
              </c:strCache>
            </c:strRef>
          </c:cat>
          <c:val>
            <c:numRef>
              <c:f>Summary!$C$12:$C$16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731-2144-B54B-DFF09098ECBE}"/>
            </c:ext>
          </c:extLst>
        </c:ser>
        <c:ser>
          <c:idx val="2"/>
          <c:order val="2"/>
          <c:tx>
            <c:v>Answers 8-10</c:v>
          </c:tx>
          <c:spPr>
            <a:solidFill>
              <a:schemeClr val="accent4"/>
            </a:solidFill>
            <a:ln>
              <a:noFill/>
            </a:ln>
            <a:effectLst/>
          </c:spPr>
          <c:invertIfNegative val="0"/>
          <c:cat>
            <c:strRef>
              <c:f>Summary!$A$4:$A$8</c:f>
              <c:strCache>
                <c:ptCount val="5"/>
                <c:pt idx="0">
                  <c:v>Collect</c:v>
                </c:pt>
                <c:pt idx="1">
                  <c:v>Assure</c:v>
                </c:pt>
                <c:pt idx="2">
                  <c:v>Store &amp; manage</c:v>
                </c:pt>
                <c:pt idx="3">
                  <c:v>HESA Interactions</c:v>
                </c:pt>
                <c:pt idx="4">
                  <c:v>Implementation</c:v>
                </c:pt>
              </c:strCache>
            </c:strRef>
          </c:cat>
          <c:val>
            <c:numRef>
              <c:f>Summary!$D$12:$D$16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7731-2144-B54B-DFF09098ECBE}"/>
            </c:ext>
          </c:extLst>
        </c:ser>
        <c:dLbls>
          <c:showLegendKey val="0"/>
          <c:showVal val="0"/>
          <c:showCatName val="0"/>
          <c:showSerName val="0"/>
          <c:showPercent val="0"/>
          <c:showBubbleSize val="0"/>
        </c:dLbls>
        <c:gapWidth val="150"/>
        <c:overlap val="100"/>
        <c:axId val="222076944"/>
        <c:axId val="195698528"/>
      </c:barChart>
      <c:catAx>
        <c:axId val="222076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698528"/>
        <c:crosses val="autoZero"/>
        <c:auto val="1"/>
        <c:lblAlgn val="ctr"/>
        <c:lblOffset val="100"/>
        <c:noMultiLvlLbl val="0"/>
      </c:catAx>
      <c:valAx>
        <c:axId val="195698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2076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2000" b="1" i="0" u="sng" strike="noStrike" kern="1200" spc="0" baseline="0">
                <a:solidFill>
                  <a:schemeClr val="tx1"/>
                </a:solidFill>
                <a:latin typeface="+mn-lt"/>
                <a:ea typeface="+mn-ea"/>
                <a:cs typeface="+mn-cs"/>
              </a:defRPr>
            </a:pPr>
            <a:r>
              <a:rPr lang="en-US" sz="1200" b="1" u="none">
                <a:solidFill>
                  <a:schemeClr val="tx1"/>
                </a:solidFill>
              </a:rPr>
              <a:t>Future assessment against</a:t>
            </a:r>
            <a:r>
              <a:rPr lang="en-US" sz="1200" b="1" u="none" baseline="0">
                <a:solidFill>
                  <a:schemeClr val="tx1"/>
                </a:solidFill>
              </a:rPr>
              <a:t> being fully prepared</a:t>
            </a:r>
            <a:endParaRPr lang="en-US" sz="1200" b="1" u="none">
              <a:solidFill>
                <a:schemeClr val="tx1"/>
              </a:solidFill>
            </a:endParaRPr>
          </a:p>
        </c:rich>
      </c:tx>
      <c:overlay val="0"/>
      <c:spPr>
        <a:noFill/>
        <a:ln>
          <a:noFill/>
        </a:ln>
        <a:effectLst/>
      </c:spPr>
      <c:txPr>
        <a:bodyPr rot="0" spcFirstLastPara="1" vertOverflow="ellipsis" vert="horz" wrap="square" anchor="t" anchorCtr="1"/>
        <a:lstStyle/>
        <a:p>
          <a:pPr>
            <a:defRPr sz="2000" b="1" i="0" u="sng" strike="noStrike" kern="1200" spc="0" baseline="0">
              <a:solidFill>
                <a:schemeClr val="tx1"/>
              </a:solidFill>
              <a:latin typeface="+mn-lt"/>
              <a:ea typeface="+mn-ea"/>
              <a:cs typeface="+mn-cs"/>
            </a:defRPr>
          </a:pPr>
          <a:endParaRPr lang="en-US"/>
        </a:p>
      </c:txPr>
    </c:title>
    <c:autoTitleDeleted val="0"/>
    <c:plotArea>
      <c:layout/>
      <c:barChart>
        <c:barDir val="col"/>
        <c:grouping val="percentStacked"/>
        <c:varyColors val="0"/>
        <c:ser>
          <c:idx val="0"/>
          <c:order val="0"/>
          <c:tx>
            <c:v>Answers 1-3</c:v>
          </c:tx>
          <c:spPr>
            <a:solidFill>
              <a:schemeClr val="accent1"/>
            </a:solidFill>
            <a:ln>
              <a:noFill/>
            </a:ln>
            <a:effectLst/>
          </c:spPr>
          <c:invertIfNegative val="0"/>
          <c:cat>
            <c:strRef>
              <c:f>Summary!$A$4:$A$8</c:f>
              <c:strCache>
                <c:ptCount val="5"/>
                <c:pt idx="0">
                  <c:v>Collect</c:v>
                </c:pt>
                <c:pt idx="1">
                  <c:v>Assure</c:v>
                </c:pt>
                <c:pt idx="2">
                  <c:v>Store &amp; manage</c:v>
                </c:pt>
                <c:pt idx="3">
                  <c:v>HESA Interactions</c:v>
                </c:pt>
                <c:pt idx="4">
                  <c:v>Implementation</c:v>
                </c:pt>
              </c:strCache>
            </c:strRef>
          </c:cat>
          <c:val>
            <c:numRef>
              <c:f>Summary!$E$12:$E$16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774-FD4A-8C7B-207A11FFEC4D}"/>
            </c:ext>
          </c:extLst>
        </c:ser>
        <c:ser>
          <c:idx val="1"/>
          <c:order val="1"/>
          <c:tx>
            <c:v>Answers 4-7</c:v>
          </c:tx>
          <c:spPr>
            <a:solidFill>
              <a:schemeClr val="accent2"/>
            </a:solidFill>
            <a:ln>
              <a:noFill/>
            </a:ln>
            <a:effectLst/>
          </c:spPr>
          <c:invertIfNegative val="0"/>
          <c:cat>
            <c:strRef>
              <c:f>Summary!$A$4:$A$8</c:f>
              <c:strCache>
                <c:ptCount val="5"/>
                <c:pt idx="0">
                  <c:v>Collect</c:v>
                </c:pt>
                <c:pt idx="1">
                  <c:v>Assure</c:v>
                </c:pt>
                <c:pt idx="2">
                  <c:v>Store &amp; manage</c:v>
                </c:pt>
                <c:pt idx="3">
                  <c:v>HESA Interactions</c:v>
                </c:pt>
                <c:pt idx="4">
                  <c:v>Implementation</c:v>
                </c:pt>
              </c:strCache>
            </c:strRef>
          </c:cat>
          <c:val>
            <c:numRef>
              <c:f>Summary!$F$12:$F$16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774-FD4A-8C7B-207A11FFEC4D}"/>
            </c:ext>
          </c:extLst>
        </c:ser>
        <c:ser>
          <c:idx val="2"/>
          <c:order val="2"/>
          <c:tx>
            <c:v>Answers 8-10</c:v>
          </c:tx>
          <c:spPr>
            <a:solidFill>
              <a:schemeClr val="accent4"/>
            </a:solidFill>
            <a:ln>
              <a:noFill/>
            </a:ln>
            <a:effectLst/>
          </c:spPr>
          <c:invertIfNegative val="0"/>
          <c:cat>
            <c:strRef>
              <c:f>Summary!$A$4:$A$8</c:f>
              <c:strCache>
                <c:ptCount val="5"/>
                <c:pt idx="0">
                  <c:v>Collect</c:v>
                </c:pt>
                <c:pt idx="1">
                  <c:v>Assure</c:v>
                </c:pt>
                <c:pt idx="2">
                  <c:v>Store &amp; manage</c:v>
                </c:pt>
                <c:pt idx="3">
                  <c:v>HESA Interactions</c:v>
                </c:pt>
                <c:pt idx="4">
                  <c:v>Implementation</c:v>
                </c:pt>
              </c:strCache>
            </c:strRef>
          </c:cat>
          <c:val>
            <c:numRef>
              <c:f>Summary!$G$12:$G$16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A774-FD4A-8C7B-207A11FFEC4D}"/>
            </c:ext>
          </c:extLst>
        </c:ser>
        <c:dLbls>
          <c:showLegendKey val="0"/>
          <c:showVal val="0"/>
          <c:showCatName val="0"/>
          <c:showSerName val="0"/>
          <c:showPercent val="0"/>
          <c:showBubbleSize val="0"/>
        </c:dLbls>
        <c:gapWidth val="150"/>
        <c:overlap val="100"/>
        <c:axId val="222076944"/>
        <c:axId val="195698528"/>
      </c:barChart>
      <c:catAx>
        <c:axId val="222076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698528"/>
        <c:crosses val="autoZero"/>
        <c:auto val="1"/>
        <c:lblAlgn val="ctr"/>
        <c:lblOffset val="100"/>
        <c:noMultiLvlLbl val="0"/>
      </c:catAx>
      <c:valAx>
        <c:axId val="195698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2076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2000" b="1" i="0" u="sng" strike="noStrike" kern="1200" baseline="0">
                <a:solidFill>
                  <a:schemeClr val="tx1"/>
                </a:solidFill>
                <a:latin typeface="+mn-lt"/>
                <a:ea typeface="+mn-ea"/>
                <a:cs typeface="+mn-cs"/>
              </a:defRPr>
            </a:pPr>
            <a:r>
              <a:rPr lang="en-US" sz="1200" u="none">
                <a:solidFill>
                  <a:schemeClr val="tx1"/>
                </a:solidFill>
              </a:rPr>
              <a:t>% future assessment versus</a:t>
            </a:r>
            <a:r>
              <a:rPr lang="en-US" sz="1200" u="none" baseline="0">
                <a:solidFill>
                  <a:schemeClr val="tx1"/>
                </a:solidFill>
              </a:rPr>
              <a:t> f</a:t>
            </a:r>
            <a:r>
              <a:rPr lang="en-US" sz="1200" u="none">
                <a:solidFill>
                  <a:schemeClr val="tx1"/>
                </a:solidFill>
              </a:rPr>
              <a:t>ully</a:t>
            </a:r>
            <a:r>
              <a:rPr lang="en-US" sz="1200" u="none" baseline="0">
                <a:solidFill>
                  <a:schemeClr val="tx1"/>
                </a:solidFill>
              </a:rPr>
              <a:t> prepared</a:t>
            </a:r>
            <a:endParaRPr lang="en-US" sz="1200" u="none">
              <a:solidFill>
                <a:schemeClr val="tx1"/>
              </a:solidFill>
            </a:endParaRPr>
          </a:p>
        </c:rich>
      </c:tx>
      <c:layout>
        <c:manualLayout>
          <c:xMode val="edge"/>
          <c:yMode val="edge"/>
          <c:x val="0.23241653038574445"/>
          <c:y val="2.8733849849003203E-2"/>
        </c:manualLayout>
      </c:layout>
      <c:overlay val="0"/>
      <c:spPr>
        <a:noFill/>
        <a:ln>
          <a:noFill/>
        </a:ln>
        <a:effectLst/>
      </c:spPr>
      <c:txPr>
        <a:bodyPr rot="0" spcFirstLastPara="1" vertOverflow="ellipsis" vert="horz" wrap="square" anchor="t" anchorCtr="1"/>
        <a:lstStyle/>
        <a:p>
          <a:pPr>
            <a:defRPr sz="2000" b="1" i="0" u="sng" strike="noStrike" kern="1200" baseline="0">
              <a:solidFill>
                <a:schemeClr val="tx1"/>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4">
                <a:lumMod val="75000"/>
              </a:schemeClr>
            </a:solidFill>
            <a:ln>
              <a:noFill/>
            </a:ln>
            <a:effectLst/>
          </c:spPr>
          <c:invertIfNegative val="0"/>
          <c:cat>
            <c:strRef>
              <c:f>Summary!$A$4:$A$8</c:f>
              <c:strCache>
                <c:ptCount val="5"/>
                <c:pt idx="0">
                  <c:v>Collect</c:v>
                </c:pt>
                <c:pt idx="1">
                  <c:v>Assure</c:v>
                </c:pt>
                <c:pt idx="2">
                  <c:v>Store &amp; manage</c:v>
                </c:pt>
                <c:pt idx="3">
                  <c:v>HESA Interactions</c:v>
                </c:pt>
                <c:pt idx="4">
                  <c:v>Implementation</c:v>
                </c:pt>
              </c:strCache>
            </c:strRef>
          </c:cat>
          <c:val>
            <c:numRef>
              <c:f>Summary!$G$4:$G$8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A-D67B-BF4B-8D3C-D94EEF014D10}"/>
            </c:ext>
          </c:extLst>
        </c:ser>
        <c:dLbls>
          <c:showLegendKey val="0"/>
          <c:showVal val="0"/>
          <c:showCatName val="0"/>
          <c:showSerName val="0"/>
          <c:showPercent val="0"/>
          <c:showBubbleSize val="0"/>
        </c:dLbls>
        <c:gapWidth val="100"/>
        <c:axId val="1008090879"/>
        <c:axId val="962604159"/>
      </c:barChart>
      <c:catAx>
        <c:axId val="1008090879"/>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962604159"/>
        <c:crosses val="autoZero"/>
        <c:auto val="1"/>
        <c:lblAlgn val="ctr"/>
        <c:lblOffset val="100"/>
        <c:noMultiLvlLbl val="0"/>
      </c:catAx>
      <c:valAx>
        <c:axId val="962604159"/>
        <c:scaling>
          <c:orientation val="minMax"/>
          <c:max val="1"/>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b" anchorCtr="1"/>
              <a:lstStyle/>
              <a:p>
                <a:pPr>
                  <a:defRPr sz="1200" b="1" i="0" u="none" strike="noStrike" kern="1200" baseline="0">
                    <a:solidFill>
                      <a:schemeClr val="tx1"/>
                    </a:solidFill>
                    <a:latin typeface="+mn-lt"/>
                    <a:ea typeface="+mn-ea"/>
                    <a:cs typeface="+mn-cs"/>
                  </a:defRPr>
                </a:pPr>
                <a:r>
                  <a:rPr lang="en-US" sz="1200">
                    <a:solidFill>
                      <a:schemeClr val="tx1"/>
                    </a:solidFill>
                  </a:rPr>
                  <a:t>% prepared</a:t>
                </a:r>
              </a:p>
            </c:rich>
          </c:tx>
          <c:overlay val="0"/>
          <c:spPr>
            <a:noFill/>
            <a:ln>
              <a:noFill/>
            </a:ln>
            <a:effectLst/>
          </c:spPr>
          <c:txPr>
            <a:bodyPr rot="0" spcFirstLastPara="1" vertOverflow="ellipsis" vert="horz" wrap="square" anchor="b" anchorCtr="1"/>
            <a:lstStyle/>
            <a:p>
              <a:pPr>
                <a:defRPr sz="1200" b="1"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0080908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2000" b="1" i="0" u="sng" strike="noStrike" kern="1200" spc="0" baseline="0">
                <a:solidFill>
                  <a:srgbClr val="002060"/>
                </a:solidFill>
                <a:latin typeface="+mn-lt"/>
                <a:ea typeface="+mn-ea"/>
                <a:cs typeface="+mn-cs"/>
              </a:defRPr>
            </a:pPr>
            <a:r>
              <a:rPr lang="en-US" sz="1200" b="1" u="none">
                <a:solidFill>
                  <a:schemeClr val="tx1"/>
                </a:solidFill>
              </a:rPr>
              <a:t>Future assessment versus fully prepared</a:t>
            </a:r>
          </a:p>
        </c:rich>
      </c:tx>
      <c:overlay val="0"/>
      <c:spPr>
        <a:noFill/>
        <a:ln>
          <a:noFill/>
        </a:ln>
        <a:effectLst/>
      </c:spPr>
      <c:txPr>
        <a:bodyPr rot="0" spcFirstLastPara="1" vertOverflow="ellipsis" vert="horz" wrap="square" anchor="t" anchorCtr="1"/>
        <a:lstStyle/>
        <a:p>
          <a:pPr>
            <a:defRPr sz="2000" b="1" i="0" u="sng" strike="noStrike" kern="1200" spc="0" baseline="0">
              <a:solidFill>
                <a:srgbClr val="002060"/>
              </a:solidFill>
              <a:latin typeface="+mn-lt"/>
              <a:ea typeface="+mn-ea"/>
              <a:cs typeface="+mn-cs"/>
            </a:defRPr>
          </a:pPr>
          <a:endParaRPr lang="en-US"/>
        </a:p>
      </c:txPr>
    </c:title>
    <c:autoTitleDeleted val="0"/>
    <c:plotArea>
      <c:layout/>
      <c:radarChart>
        <c:radarStyle val="marker"/>
        <c:varyColors val="0"/>
        <c:ser>
          <c:idx val="0"/>
          <c:order val="0"/>
          <c:tx>
            <c:strRef>
              <c:f>Summary!$D$3</c:f>
              <c:strCache>
                <c:ptCount val="1"/>
                <c:pt idx="0">
                  <c:v>Future</c:v>
                </c:pt>
              </c:strCache>
            </c:strRef>
          </c:tx>
          <c:spPr>
            <a:ln w="28575" cap="rnd">
              <a:solidFill>
                <a:schemeClr val="tx2">
                  <a:lumMod val="60000"/>
                  <a:lumOff val="40000"/>
                </a:schemeClr>
              </a:solidFill>
              <a:round/>
            </a:ln>
            <a:effectLst/>
          </c:spPr>
          <c:marker>
            <c:symbol val="none"/>
          </c:marker>
          <c:cat>
            <c:strRef>
              <c:f>Summary!$A$4:$A$8</c:f>
              <c:strCache>
                <c:ptCount val="5"/>
                <c:pt idx="0">
                  <c:v>Collect</c:v>
                </c:pt>
                <c:pt idx="1">
                  <c:v>Assure</c:v>
                </c:pt>
                <c:pt idx="2">
                  <c:v>Store &amp; manage</c:v>
                </c:pt>
                <c:pt idx="3">
                  <c:v>HESA Interactions</c:v>
                </c:pt>
                <c:pt idx="4">
                  <c:v>Implementation</c:v>
                </c:pt>
              </c:strCache>
            </c:strRef>
          </c:cat>
          <c:val>
            <c:numRef>
              <c:f>Summary!$D$4:$D$8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2040-4141-B1F5-5D1FABE5AFBD}"/>
            </c:ext>
          </c:extLst>
        </c:ser>
        <c:ser>
          <c:idx val="1"/>
          <c:order val="1"/>
          <c:tx>
            <c:strRef>
              <c:f>Summary!$E$3</c:f>
              <c:strCache>
                <c:ptCount val="1"/>
                <c:pt idx="0">
                  <c:v>Fully Prepared</c:v>
                </c:pt>
              </c:strCache>
            </c:strRef>
          </c:tx>
          <c:spPr>
            <a:ln w="28575" cap="rnd">
              <a:solidFill>
                <a:schemeClr val="accent4">
                  <a:lumMod val="75000"/>
                </a:schemeClr>
              </a:solidFill>
              <a:round/>
            </a:ln>
            <a:effectLst/>
          </c:spPr>
          <c:marker>
            <c:symbol val="none"/>
          </c:marker>
          <c:cat>
            <c:strRef>
              <c:f>Summary!$A$4:$A$8</c:f>
              <c:strCache>
                <c:ptCount val="5"/>
                <c:pt idx="0">
                  <c:v>Collect</c:v>
                </c:pt>
                <c:pt idx="1">
                  <c:v>Assure</c:v>
                </c:pt>
                <c:pt idx="2">
                  <c:v>Store &amp; manage</c:v>
                </c:pt>
                <c:pt idx="3">
                  <c:v>HESA Interactions</c:v>
                </c:pt>
                <c:pt idx="4">
                  <c:v>Implementation</c:v>
                </c:pt>
              </c:strCache>
            </c:strRef>
          </c:cat>
          <c:val>
            <c:numRef>
              <c:f>Summary!$E$4:$E$8</c:f>
              <c:numCache>
                <c:formatCode>General</c:formatCode>
                <c:ptCount val="5"/>
                <c:pt idx="0">
                  <c:v>30</c:v>
                </c:pt>
                <c:pt idx="1">
                  <c:v>30</c:v>
                </c:pt>
                <c:pt idx="2">
                  <c:v>20</c:v>
                </c:pt>
                <c:pt idx="3">
                  <c:v>40</c:v>
                </c:pt>
                <c:pt idx="4">
                  <c:v>50</c:v>
                </c:pt>
              </c:numCache>
            </c:numRef>
          </c:val>
          <c:extLst>
            <c:ext xmlns:c16="http://schemas.microsoft.com/office/drawing/2014/chart" uri="{C3380CC4-5D6E-409C-BE32-E72D297353CC}">
              <c16:uniqueId val="{00000001-2040-4141-B1F5-5D1FABE5AFBD}"/>
            </c:ext>
          </c:extLst>
        </c:ser>
        <c:dLbls>
          <c:showLegendKey val="0"/>
          <c:showVal val="0"/>
          <c:showCatName val="0"/>
          <c:showSerName val="0"/>
          <c:showPercent val="0"/>
          <c:showBubbleSize val="0"/>
        </c:dLbls>
        <c:axId val="1004323007"/>
        <c:axId val="1009334511"/>
      </c:radarChart>
      <c:catAx>
        <c:axId val="1004323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009334511"/>
        <c:crosses val="autoZero"/>
        <c:auto val="1"/>
        <c:lblAlgn val="ctr"/>
        <c:lblOffset val="100"/>
        <c:noMultiLvlLbl val="0"/>
      </c:catAx>
      <c:valAx>
        <c:axId val="10093345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4323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8848725</xdr:colOff>
      <xdr:row>0</xdr:row>
      <xdr:rowOff>190500</xdr:rowOff>
    </xdr:from>
    <xdr:to>
      <xdr:col>1</xdr:col>
      <xdr:colOff>10324465</xdr:colOff>
      <xdr:row>3</xdr:row>
      <xdr:rowOff>118110</xdr:rowOff>
    </xdr:to>
    <xdr:pic>
      <xdr:nvPicPr>
        <xdr:cNvPr id="3" name="Picture 2">
          <a:extLst>
            <a:ext uri="{FF2B5EF4-FFF2-40B4-BE49-F238E27FC236}">
              <a16:creationId xmlns:a16="http://schemas.microsoft.com/office/drawing/2014/main" id="{06F48D3A-9C84-4CC4-B9C6-2C9E69C440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9725" y="190500"/>
          <a:ext cx="1475740" cy="5829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432329</xdr:colOff>
      <xdr:row>17</xdr:row>
      <xdr:rowOff>96573</xdr:rowOff>
    </xdr:from>
    <xdr:to>
      <xdr:col>6</xdr:col>
      <xdr:colOff>517379</xdr:colOff>
      <xdr:row>34</xdr:row>
      <xdr:rowOff>69153</xdr:rowOff>
    </xdr:to>
    <xdr:graphicFrame macro="">
      <xdr:nvGraphicFramePr>
        <xdr:cNvPr id="5" name="Chart 4">
          <a:extLst>
            <a:ext uri="{FF2B5EF4-FFF2-40B4-BE49-F238E27FC236}">
              <a16:creationId xmlns:a16="http://schemas.microsoft.com/office/drawing/2014/main" id="{D92D0862-667C-924D-B1DF-4066A6E2D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364675</xdr:colOff>
      <xdr:row>109</xdr:row>
      <xdr:rowOff>97300</xdr:rowOff>
    </xdr:from>
    <xdr:to>
      <xdr:col>6</xdr:col>
      <xdr:colOff>446550</xdr:colOff>
      <xdr:row>132</xdr:row>
      <xdr:rowOff>40925</xdr:rowOff>
    </xdr:to>
    <xdr:graphicFrame macro="">
      <xdr:nvGraphicFramePr>
        <xdr:cNvPr id="6" name="Chart 5">
          <a:extLst>
            <a:ext uri="{FF2B5EF4-FFF2-40B4-BE49-F238E27FC236}">
              <a16:creationId xmlns:a16="http://schemas.microsoft.com/office/drawing/2014/main" id="{85C3B595-0AFE-934A-8C1C-B344BA7D9A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411143</xdr:colOff>
      <xdr:row>55</xdr:row>
      <xdr:rowOff>134465</xdr:rowOff>
    </xdr:from>
    <xdr:to>
      <xdr:col>6</xdr:col>
      <xdr:colOff>493018</xdr:colOff>
      <xdr:row>78</xdr:row>
      <xdr:rowOff>78090</xdr:rowOff>
    </xdr:to>
    <xdr:graphicFrame macro="">
      <xdr:nvGraphicFramePr>
        <xdr:cNvPr id="2" name="Chart 1">
          <a:extLst>
            <a:ext uri="{FF2B5EF4-FFF2-40B4-BE49-F238E27FC236}">
              <a16:creationId xmlns:a16="http://schemas.microsoft.com/office/drawing/2014/main" id="{3FE6DF46-8BBD-6947-9460-651C1ED49B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411143</xdr:colOff>
      <xdr:row>80</xdr:row>
      <xdr:rowOff>37041</xdr:rowOff>
    </xdr:from>
    <xdr:to>
      <xdr:col>6</xdr:col>
      <xdr:colOff>493018</xdr:colOff>
      <xdr:row>102</xdr:row>
      <xdr:rowOff>155291</xdr:rowOff>
    </xdr:to>
    <xdr:graphicFrame macro="">
      <xdr:nvGraphicFramePr>
        <xdr:cNvPr id="7" name="Chart 6">
          <a:extLst>
            <a:ext uri="{FF2B5EF4-FFF2-40B4-BE49-F238E27FC236}">
              <a16:creationId xmlns:a16="http://schemas.microsoft.com/office/drawing/2014/main" id="{696A5FC8-3ADC-C742-B758-2C6C46A1D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364675</xdr:colOff>
      <xdr:row>133</xdr:row>
      <xdr:rowOff>109273</xdr:rowOff>
    </xdr:from>
    <xdr:to>
      <xdr:col>6</xdr:col>
      <xdr:colOff>446550</xdr:colOff>
      <xdr:row>156</xdr:row>
      <xdr:rowOff>52898</xdr:rowOff>
    </xdr:to>
    <xdr:graphicFrame macro="">
      <xdr:nvGraphicFramePr>
        <xdr:cNvPr id="8" name="Chart 7">
          <a:extLst>
            <a:ext uri="{FF2B5EF4-FFF2-40B4-BE49-F238E27FC236}">
              <a16:creationId xmlns:a16="http://schemas.microsoft.com/office/drawing/2014/main" id="{E096B4C8-748E-4E48-9330-C9F6BD685E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432329</xdr:colOff>
      <xdr:row>35</xdr:row>
      <xdr:rowOff>138907</xdr:rowOff>
    </xdr:from>
    <xdr:to>
      <xdr:col>6</xdr:col>
      <xdr:colOff>517379</xdr:colOff>
      <xdr:row>52</xdr:row>
      <xdr:rowOff>111487</xdr:rowOff>
    </xdr:to>
    <xdr:graphicFrame macro="">
      <xdr:nvGraphicFramePr>
        <xdr:cNvPr id="9" name="Chart 8">
          <a:extLst>
            <a:ext uri="{FF2B5EF4-FFF2-40B4-BE49-F238E27FC236}">
              <a16:creationId xmlns:a16="http://schemas.microsoft.com/office/drawing/2014/main" id="{CD3CFAFF-0383-314F-8746-732EB0EFEF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177800</xdr:colOff>
      <xdr:row>7</xdr:row>
      <xdr:rowOff>95250</xdr:rowOff>
    </xdr:from>
    <xdr:to>
      <xdr:col>15</xdr:col>
      <xdr:colOff>260350</xdr:colOff>
      <xdr:row>17</xdr:row>
      <xdr:rowOff>63500</xdr:rowOff>
    </xdr:to>
    <xdr:sp macro="" textlink="">
      <xdr:nvSpPr>
        <xdr:cNvPr id="3" name="TextBox 2">
          <a:extLst>
            <a:ext uri="{FF2B5EF4-FFF2-40B4-BE49-F238E27FC236}">
              <a16:creationId xmlns:a16="http://schemas.microsoft.com/office/drawing/2014/main" id="{80457CDA-BCE0-433A-A351-4D38B577BFC4}"/>
            </a:ext>
          </a:extLst>
        </xdr:cNvPr>
        <xdr:cNvSpPr txBox="1"/>
      </xdr:nvSpPr>
      <xdr:spPr>
        <a:xfrm>
          <a:off x="7556500" y="1358900"/>
          <a:ext cx="5207000" cy="176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0000"/>
              </a:solidFill>
            </a:rPr>
            <a:t>Note to practitioners: the pentagon</a:t>
          </a:r>
          <a:r>
            <a:rPr lang="en-GB" sz="1100" baseline="0">
              <a:solidFill>
                <a:srgbClr val="FF0000"/>
              </a:solidFill>
            </a:rPr>
            <a:t> diagram is intended to show the difference between being fully prepared and where you are as an organisation, so showing the biggest gaps for presentation or action. </a:t>
          </a:r>
        </a:p>
        <a:p>
          <a:endParaRPr lang="en-GB" sz="1100" baseline="0">
            <a:solidFill>
              <a:srgbClr val="FF0000"/>
            </a:solidFill>
          </a:endParaRPr>
        </a:p>
        <a:p>
          <a:r>
            <a:rPr lang="en-GB" sz="1100" baseline="0">
              <a:solidFill>
                <a:srgbClr val="FF0000"/>
              </a:solidFill>
            </a:rPr>
            <a:t>The print area is currently set to only print three pages, including the table summary to the left and three sets of graphs and charts, so will not include this text box - please adjust as you see fit.</a:t>
          </a:r>
        </a:p>
        <a:p>
          <a:endParaRPr lang="en-GB" sz="1100" baseline="0">
            <a:solidFill>
              <a:srgbClr val="FF0000"/>
            </a:solidFill>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0.0418</cdr:x>
      <cdr:y>0.83251</cdr:y>
    </cdr:from>
    <cdr:to>
      <cdr:x>0.92054</cdr:x>
      <cdr:y>1</cdr:y>
    </cdr:to>
    <cdr:sp macro="" textlink="">
      <cdr:nvSpPr>
        <cdr:cNvPr id="2" name="TextBox 1">
          <a:extLst xmlns:a="http://schemas.openxmlformats.org/drawingml/2006/main">
            <a:ext uri="{FF2B5EF4-FFF2-40B4-BE49-F238E27FC236}">
              <a16:creationId xmlns:a16="http://schemas.microsoft.com/office/drawing/2014/main" id="{5C955784-F2A0-431C-906C-B5D200EDE58F}"/>
            </a:ext>
          </a:extLst>
        </cdr:cNvPr>
        <cdr:cNvSpPr txBox="1"/>
      </cdr:nvSpPr>
      <cdr:spPr>
        <a:xfrm xmlns:a="http://schemas.openxmlformats.org/drawingml/2006/main">
          <a:off x="215371" y="2493530"/>
          <a:ext cx="4527550" cy="501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HESA Secondary">
  <a:themeElements>
    <a:clrScheme name="HESA Secondary">
      <a:dk1>
        <a:sysClr val="windowText" lastClr="000000"/>
      </a:dk1>
      <a:lt1>
        <a:sysClr val="window" lastClr="FFFFFF"/>
      </a:lt1>
      <a:dk2>
        <a:srgbClr val="44546A"/>
      </a:dk2>
      <a:lt2>
        <a:srgbClr val="E7E6E6"/>
      </a:lt2>
      <a:accent1>
        <a:srgbClr val="A93439"/>
      </a:accent1>
      <a:accent2>
        <a:srgbClr val="E57D3A"/>
      </a:accent2>
      <a:accent3>
        <a:srgbClr val="BBB332"/>
      </a:accent3>
      <a:accent4>
        <a:srgbClr val="4EA585"/>
      </a:accent4>
      <a:accent5>
        <a:srgbClr val="E8D77E"/>
      </a:accent5>
      <a:accent6>
        <a:srgbClr val="CE3162"/>
      </a:accent6>
      <a:hlink>
        <a:srgbClr val="6A86B8"/>
      </a:hlink>
      <a:folHlink>
        <a:srgbClr val="83C7BC"/>
      </a:folHlink>
    </a:clrScheme>
    <a:fontScheme name="HESA Primary">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78FD2-89F9-4F7B-BCCB-9CEEF7B48FAB}">
  <dimension ref="A1:J29"/>
  <sheetViews>
    <sheetView topLeftCell="B1" zoomScale="90" zoomScaleNormal="90" workbookViewId="0">
      <selection activeCell="B22" sqref="B22"/>
    </sheetView>
  </sheetViews>
  <sheetFormatPr defaultColWidth="8.80859375" defaultRowHeight="13.8"/>
  <cols>
    <col min="1" max="1" width="5.6640625" style="80" customWidth="1"/>
    <col min="2" max="2" width="164.234375" style="80" customWidth="1"/>
    <col min="3" max="16384" width="8.80859375" style="80"/>
  </cols>
  <sheetData>
    <row r="1" spans="1:10" ht="24.9">
      <c r="A1" s="79"/>
    </row>
    <row r="2" spans="1:10" ht="15">
      <c r="B2" s="99" t="s">
        <v>108</v>
      </c>
    </row>
    <row r="3" spans="1:10" ht="10.5" customHeight="1">
      <c r="A3" s="79"/>
    </row>
    <row r="5" spans="1:10" s="81" customFormat="1">
      <c r="B5" s="82" t="s">
        <v>117</v>
      </c>
      <c r="C5" s="83"/>
      <c r="D5" s="83"/>
      <c r="E5" s="83"/>
      <c r="F5" s="83"/>
      <c r="G5" s="83"/>
      <c r="H5" s="83"/>
      <c r="I5" s="83"/>
      <c r="J5" s="83"/>
    </row>
    <row r="6" spans="1:10" s="81" customFormat="1">
      <c r="B6" s="84" t="s">
        <v>0</v>
      </c>
      <c r="C6" s="83"/>
      <c r="D6" s="83"/>
      <c r="E6" s="83"/>
      <c r="F6" s="83"/>
      <c r="G6" s="83"/>
      <c r="H6" s="83"/>
      <c r="I6" s="83"/>
      <c r="J6" s="83"/>
    </row>
    <row r="7" spans="1:10" s="81" customFormat="1">
      <c r="B7" s="84" t="s">
        <v>1</v>
      </c>
      <c r="C7" s="83"/>
      <c r="D7" s="83"/>
      <c r="E7" s="83"/>
      <c r="F7" s="83"/>
      <c r="G7" s="83"/>
      <c r="H7" s="83"/>
      <c r="I7" s="83"/>
      <c r="J7" s="83"/>
    </row>
    <row r="8" spans="1:10" s="81" customFormat="1">
      <c r="B8" s="84" t="s">
        <v>2</v>
      </c>
      <c r="C8" s="83"/>
      <c r="D8" s="83"/>
      <c r="E8" s="83"/>
      <c r="F8" s="83"/>
      <c r="G8" s="83"/>
      <c r="H8" s="83"/>
      <c r="I8" s="83"/>
      <c r="J8" s="83"/>
    </row>
    <row r="9" spans="1:10" s="81" customFormat="1">
      <c r="B9" s="84" t="s">
        <v>3</v>
      </c>
      <c r="C9" s="83"/>
      <c r="D9" s="83"/>
      <c r="E9" s="83"/>
      <c r="F9" s="83"/>
      <c r="G9" s="83"/>
      <c r="H9" s="83"/>
      <c r="I9" s="83"/>
      <c r="J9" s="83"/>
    </row>
    <row r="10" spans="1:10" s="81" customFormat="1">
      <c r="B10" s="84" t="s">
        <v>4</v>
      </c>
      <c r="C10" s="83"/>
      <c r="D10" s="83"/>
      <c r="E10" s="83"/>
      <c r="F10" s="83"/>
      <c r="G10" s="83"/>
      <c r="H10" s="83"/>
      <c r="I10" s="83"/>
      <c r="J10" s="83"/>
    </row>
    <row r="11" spans="1:10" s="81" customFormat="1" ht="35.25" customHeight="1">
      <c r="B11" s="82" t="s">
        <v>114</v>
      </c>
      <c r="C11" s="83"/>
      <c r="D11" s="83"/>
      <c r="E11" s="83"/>
      <c r="F11" s="83"/>
      <c r="G11" s="83"/>
      <c r="H11" s="83"/>
      <c r="I11" s="83"/>
      <c r="J11" s="83"/>
    </row>
    <row r="12" spans="1:10" s="81" customFormat="1" ht="11.5" customHeight="1">
      <c r="B12" s="82"/>
      <c r="C12" s="83"/>
      <c r="D12" s="83"/>
      <c r="E12" s="83"/>
      <c r="F12" s="83"/>
      <c r="G12" s="83"/>
      <c r="H12" s="83"/>
      <c r="I12" s="83"/>
      <c r="J12" s="83"/>
    </row>
    <row r="13" spans="1:10" s="81" customFormat="1">
      <c r="B13" s="82" t="s">
        <v>110</v>
      </c>
      <c r="C13" s="83"/>
      <c r="D13" s="83"/>
      <c r="E13" s="83"/>
      <c r="F13" s="83"/>
      <c r="G13" s="83"/>
      <c r="H13" s="83"/>
      <c r="I13" s="83"/>
      <c r="J13" s="83"/>
    </row>
    <row r="14" spans="1:10" s="81" customFormat="1">
      <c r="B14" s="82"/>
      <c r="C14" s="83"/>
      <c r="D14" s="83"/>
      <c r="E14" s="83"/>
      <c r="F14" s="83"/>
      <c r="G14" s="83"/>
      <c r="H14" s="83"/>
      <c r="I14" s="83"/>
      <c r="J14" s="83"/>
    </row>
    <row r="15" spans="1:10" s="81" customFormat="1">
      <c r="B15" s="82" t="s">
        <v>115</v>
      </c>
      <c r="C15" s="83"/>
      <c r="D15" s="83"/>
      <c r="E15" s="83"/>
      <c r="F15" s="83"/>
      <c r="G15" s="83"/>
      <c r="H15" s="83"/>
      <c r="I15" s="83"/>
      <c r="J15" s="83"/>
    </row>
    <row r="16" spans="1:10" s="81" customFormat="1">
      <c r="B16" s="84" t="s">
        <v>5</v>
      </c>
      <c r="C16" s="83"/>
      <c r="D16" s="83"/>
      <c r="E16" s="83"/>
      <c r="F16" s="83"/>
      <c r="G16" s="83"/>
      <c r="H16" s="83"/>
      <c r="I16" s="83"/>
      <c r="J16" s="83"/>
    </row>
    <row r="17" spans="1:10" s="81" customFormat="1">
      <c r="B17" s="84" t="s">
        <v>6</v>
      </c>
      <c r="C17" s="83"/>
      <c r="D17" s="83"/>
      <c r="E17" s="83"/>
      <c r="F17" s="83"/>
      <c r="G17" s="83"/>
      <c r="H17" s="83"/>
      <c r="I17" s="83"/>
      <c r="J17" s="83"/>
    </row>
    <row r="18" spans="1:10" s="81" customFormat="1">
      <c r="B18" s="84" t="s">
        <v>7</v>
      </c>
      <c r="C18" s="83"/>
      <c r="D18" s="83"/>
      <c r="E18" s="83"/>
      <c r="F18" s="83"/>
      <c r="G18" s="83"/>
      <c r="H18" s="83"/>
      <c r="I18" s="83"/>
      <c r="J18" s="83"/>
    </row>
    <row r="19" spans="1:10" s="81" customFormat="1">
      <c r="B19" s="84" t="s">
        <v>8</v>
      </c>
      <c r="C19" s="83"/>
      <c r="D19" s="83"/>
      <c r="E19" s="83"/>
      <c r="F19" s="83"/>
      <c r="G19" s="83"/>
      <c r="H19" s="83"/>
      <c r="I19" s="83"/>
      <c r="J19" s="83"/>
    </row>
    <row r="20" spans="1:10" s="81" customFormat="1">
      <c r="B20" s="84" t="s">
        <v>9</v>
      </c>
      <c r="C20" s="83"/>
      <c r="D20" s="83"/>
      <c r="E20" s="83"/>
      <c r="F20" s="83"/>
      <c r="G20" s="83"/>
      <c r="H20" s="83"/>
      <c r="I20" s="83"/>
      <c r="J20" s="83"/>
    </row>
    <row r="21" spans="1:10" s="81" customFormat="1">
      <c r="C21" s="83"/>
      <c r="D21" s="83"/>
      <c r="E21" s="83"/>
      <c r="F21" s="83"/>
      <c r="G21" s="83"/>
      <c r="H21" s="83"/>
      <c r="I21" s="83"/>
      <c r="J21" s="83"/>
    </row>
    <row r="22" spans="1:10" s="81" customFormat="1" ht="27.6">
      <c r="B22" s="82" t="s">
        <v>98</v>
      </c>
      <c r="C22" s="83"/>
      <c r="D22" s="83"/>
      <c r="E22" s="83"/>
      <c r="F22" s="83"/>
      <c r="G22" s="83"/>
      <c r="H22" s="83"/>
      <c r="I22" s="83"/>
      <c r="J22" s="83"/>
    </row>
    <row r="23" spans="1:10" s="81" customFormat="1">
      <c r="B23" s="82"/>
      <c r="C23" s="83"/>
      <c r="D23" s="83"/>
      <c r="E23" s="83"/>
      <c r="F23" s="83"/>
      <c r="G23" s="83"/>
      <c r="H23" s="83"/>
      <c r="I23" s="83"/>
      <c r="J23" s="83"/>
    </row>
    <row r="24" spans="1:10" s="81" customFormat="1" ht="27.6">
      <c r="B24" s="82" t="s">
        <v>109</v>
      </c>
      <c r="C24" s="83"/>
      <c r="D24" s="83"/>
      <c r="E24" s="83"/>
      <c r="F24" s="83"/>
      <c r="G24" s="83"/>
      <c r="H24" s="83"/>
      <c r="I24" s="83"/>
      <c r="J24" s="83"/>
    </row>
    <row r="25" spans="1:10" s="81" customFormat="1">
      <c r="B25" s="82"/>
      <c r="C25" s="83"/>
      <c r="D25" s="83"/>
      <c r="E25" s="83"/>
      <c r="F25" s="83"/>
      <c r="G25" s="83"/>
      <c r="H25" s="83"/>
      <c r="I25" s="83"/>
      <c r="J25" s="83"/>
    </row>
    <row r="26" spans="1:10" s="81" customFormat="1" ht="41.4">
      <c r="A26" s="83"/>
      <c r="B26" s="82" t="s">
        <v>106</v>
      </c>
      <c r="C26" s="83"/>
      <c r="D26" s="83"/>
      <c r="E26" s="83"/>
      <c r="F26" s="83"/>
      <c r="G26" s="83"/>
      <c r="H26" s="83"/>
      <c r="I26" s="83"/>
      <c r="J26" s="83"/>
    </row>
    <row r="27" spans="1:10" s="81" customFormat="1">
      <c r="A27" s="83"/>
      <c r="B27" s="83"/>
      <c r="C27" s="83"/>
      <c r="D27" s="83"/>
      <c r="E27" s="83"/>
      <c r="F27" s="83"/>
      <c r="G27" s="83"/>
      <c r="H27" s="83"/>
      <c r="I27" s="83"/>
      <c r="J27" s="83"/>
    </row>
    <row r="28" spans="1:10" s="81" customFormat="1">
      <c r="A28" s="83"/>
      <c r="B28" s="85" t="s">
        <v>10</v>
      </c>
      <c r="C28" s="83"/>
      <c r="D28" s="83"/>
      <c r="E28" s="83"/>
      <c r="F28" s="83"/>
      <c r="G28" s="83"/>
      <c r="H28" s="83"/>
      <c r="I28" s="83"/>
      <c r="J28" s="83"/>
    </row>
    <row r="29" spans="1:10" s="81" customFormat="1"/>
  </sheetData>
  <sheetProtection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F40C3-00BD-479C-A26B-FE3D32E9F5F7}">
  <dimension ref="A1:J10"/>
  <sheetViews>
    <sheetView topLeftCell="D1" zoomScaleNormal="100" workbookViewId="0">
      <selection activeCell="J3" sqref="J3"/>
    </sheetView>
  </sheetViews>
  <sheetFormatPr defaultColWidth="8.80859375" defaultRowHeight="13.8"/>
  <cols>
    <col min="1" max="1" width="8.80859375" style="2"/>
    <col min="2" max="2" width="32.234375" style="6" customWidth="1"/>
    <col min="3" max="5" width="30.6640625" style="7" customWidth="1"/>
    <col min="6" max="6" width="33.09375" style="7" customWidth="1"/>
    <col min="7" max="7" width="0.80859375" style="6" customWidth="1"/>
    <col min="8" max="8" width="16.6640625" style="5" customWidth="1"/>
    <col min="9" max="9" width="0.80859375" style="5" customWidth="1"/>
    <col min="10" max="10" width="16.6640625" style="5" customWidth="1"/>
    <col min="11" max="16384" width="8.80859375" style="6"/>
  </cols>
  <sheetData>
    <row r="1" spans="1:10" ht="52.5" customHeight="1" thickBot="1">
      <c r="A1" s="10"/>
      <c r="B1" s="102" t="s">
        <v>11</v>
      </c>
      <c r="C1" s="103"/>
      <c r="D1" s="103"/>
      <c r="E1" s="103"/>
      <c r="F1" s="3"/>
      <c r="G1" s="4"/>
    </row>
    <row r="2" spans="1:10" ht="14.1" thickBot="1">
      <c r="A2" s="10"/>
      <c r="B2" s="11"/>
      <c r="C2" s="12"/>
      <c r="D2" s="12"/>
      <c r="E2" s="12"/>
    </row>
    <row r="3" spans="1:10" s="8" customFormat="1" ht="28.5" thickBot="1">
      <c r="A3" s="36" t="s">
        <v>12</v>
      </c>
      <c r="B3" s="37" t="s">
        <v>13</v>
      </c>
      <c r="C3" s="91" t="s">
        <v>14</v>
      </c>
      <c r="D3" s="23" t="s">
        <v>15</v>
      </c>
      <c r="E3" s="92" t="s">
        <v>16</v>
      </c>
      <c r="F3" s="100" t="s">
        <v>17</v>
      </c>
      <c r="G3" s="38"/>
      <c r="H3" s="39" t="s">
        <v>18</v>
      </c>
      <c r="I3" s="24"/>
      <c r="J3" s="39" t="s">
        <v>116</v>
      </c>
    </row>
    <row r="4" spans="1:10" ht="55.2">
      <c r="A4" s="40">
        <v>1</v>
      </c>
      <c r="B4" s="41" t="s">
        <v>19</v>
      </c>
      <c r="C4" s="42" t="s">
        <v>103</v>
      </c>
      <c r="D4" s="42" t="s">
        <v>20</v>
      </c>
      <c r="E4" s="42" t="s">
        <v>21</v>
      </c>
      <c r="F4" s="43"/>
      <c r="G4" s="32"/>
      <c r="H4" s="33"/>
      <c r="I4" s="44">
        <v>8</v>
      </c>
      <c r="J4" s="33"/>
    </row>
    <row r="5" spans="1:10" ht="55" customHeight="1">
      <c r="A5" s="45">
        <v>2</v>
      </c>
      <c r="B5" s="29" t="s">
        <v>23</v>
      </c>
      <c r="C5" s="30" t="s">
        <v>24</v>
      </c>
      <c r="D5" s="30" t="s">
        <v>25</v>
      </c>
      <c r="E5" s="30" t="s">
        <v>26</v>
      </c>
      <c r="F5" s="31"/>
      <c r="G5" s="32"/>
      <c r="H5" s="35"/>
      <c r="I5" s="44"/>
      <c r="J5" s="35"/>
    </row>
    <row r="6" spans="1:10" ht="55.2">
      <c r="A6" s="45">
        <v>3</v>
      </c>
      <c r="B6" s="29" t="s">
        <v>27</v>
      </c>
      <c r="C6" s="30" t="s">
        <v>104</v>
      </c>
      <c r="D6" s="30" t="s">
        <v>28</v>
      </c>
      <c r="E6" s="30" t="s">
        <v>29</v>
      </c>
      <c r="F6" s="31"/>
      <c r="G6" s="32"/>
      <c r="H6" s="35"/>
      <c r="I6" s="44"/>
      <c r="J6" s="35"/>
    </row>
    <row r="7" spans="1:10">
      <c r="A7" s="38"/>
      <c r="B7" s="46"/>
      <c r="C7" s="46"/>
      <c r="D7" s="46"/>
      <c r="E7" s="46"/>
      <c r="F7" s="47"/>
      <c r="G7" s="32"/>
      <c r="H7" s="48"/>
      <c r="I7" s="34"/>
      <c r="J7" s="34"/>
    </row>
    <row r="8" spans="1:10" ht="14.1">
      <c r="A8" s="38"/>
      <c r="B8" s="49"/>
      <c r="C8" s="46"/>
      <c r="D8" s="46"/>
      <c r="E8" s="46" t="s">
        <v>22</v>
      </c>
      <c r="F8" s="50" t="s">
        <v>30</v>
      </c>
      <c r="G8" s="51"/>
      <c r="H8" s="52">
        <f>SUM(H4:H6)</f>
        <v>0</v>
      </c>
      <c r="I8" s="52"/>
      <c r="J8" s="52">
        <f>SUM(J4:J6)</f>
        <v>0</v>
      </c>
    </row>
    <row r="9" spans="1:10">
      <c r="F9" s="12"/>
      <c r="G9" s="11"/>
      <c r="H9" s="13"/>
      <c r="I9" s="13"/>
      <c r="J9" s="13"/>
    </row>
    <row r="10" spans="1:10">
      <c r="H10" s="9"/>
      <c r="J10" s="9"/>
    </row>
  </sheetData>
  <sheetProtection sheet="1" objects="1" scenarios="1"/>
  <mergeCells count="1">
    <mergeCell ref="B1:E1"/>
  </mergeCells>
  <conditionalFormatting sqref="H4:H6">
    <cfRule type="cellIs" dxfId="23" priority="4" operator="between">
      <formula>8</formula>
      <formula>10</formula>
    </cfRule>
    <cfRule type="cellIs" dxfId="22" priority="5" operator="between">
      <formula>4</formula>
      <formula>7</formula>
    </cfRule>
    <cfRule type="cellIs" dxfId="21" priority="6" operator="between">
      <formula>1</formula>
      <formula>3</formula>
    </cfRule>
  </conditionalFormatting>
  <conditionalFormatting sqref="J4:J6">
    <cfRule type="cellIs" dxfId="20" priority="1" operator="between">
      <formula>8</formula>
      <formula>10</formula>
    </cfRule>
    <cfRule type="cellIs" dxfId="19" priority="2" operator="between">
      <formula>4</formula>
      <formula>7</formula>
    </cfRule>
    <cfRule type="cellIs" dxfId="18" priority="3" operator="between">
      <formula>1</formula>
      <formula>3</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8541C-8DF8-4931-B26D-2578A761CE0A}">
  <dimension ref="A1:J9"/>
  <sheetViews>
    <sheetView topLeftCell="D1" zoomScaleNormal="100" workbookViewId="0">
      <selection activeCell="J3" sqref="J3"/>
    </sheetView>
  </sheetViews>
  <sheetFormatPr defaultColWidth="8.80859375" defaultRowHeight="13.8"/>
  <cols>
    <col min="1" max="1" width="8.80859375" style="5"/>
    <col min="2" max="2" width="39.140625" style="6" customWidth="1"/>
    <col min="3" max="6" width="30.6640625" style="7" customWidth="1"/>
    <col min="7" max="7" width="0.80859375" style="6" customWidth="1"/>
    <col min="8" max="8" width="16.6640625" style="5" customWidth="1"/>
    <col min="9" max="9" width="0.80859375" style="5" customWidth="1"/>
    <col min="10" max="10" width="16.6640625" style="5" customWidth="1"/>
    <col min="11" max="16384" width="8.80859375" style="6"/>
  </cols>
  <sheetData>
    <row r="1" spans="1:10" ht="44.25" customHeight="1" thickBot="1">
      <c r="A1" s="14"/>
      <c r="B1" s="104" t="s">
        <v>47</v>
      </c>
      <c r="C1" s="104"/>
      <c r="D1" s="104"/>
      <c r="E1" s="104"/>
      <c r="F1" s="17"/>
      <c r="G1" s="18"/>
      <c r="H1" s="19"/>
      <c r="I1" s="13"/>
      <c r="J1" s="13"/>
    </row>
    <row r="2" spans="1:10" ht="14.1" thickBot="1">
      <c r="A2" s="2"/>
      <c r="B2" s="11"/>
      <c r="C2" s="12"/>
      <c r="D2" s="12"/>
      <c r="E2" s="12"/>
      <c r="F2" s="12"/>
      <c r="G2" s="12"/>
      <c r="H2" s="13"/>
      <c r="I2" s="13"/>
      <c r="J2" s="13"/>
    </row>
    <row r="3" spans="1:10" ht="15.3" thickBot="1">
      <c r="A3" s="21" t="s">
        <v>12</v>
      </c>
      <c r="B3" s="22" t="s">
        <v>13</v>
      </c>
      <c r="C3" s="91" t="s">
        <v>14</v>
      </c>
      <c r="D3" s="23" t="s">
        <v>15</v>
      </c>
      <c r="E3" s="92" t="s">
        <v>16</v>
      </c>
      <c r="F3" s="98" t="s">
        <v>17</v>
      </c>
      <c r="G3" s="24"/>
      <c r="H3" s="25" t="s">
        <v>18</v>
      </c>
      <c r="I3" s="26"/>
      <c r="J3" s="27" t="s">
        <v>116</v>
      </c>
    </row>
    <row r="4" spans="1:10" ht="55.2">
      <c r="A4" s="28">
        <v>1</v>
      </c>
      <c r="B4" s="29" t="s">
        <v>48</v>
      </c>
      <c r="C4" s="30" t="s">
        <v>49</v>
      </c>
      <c r="D4" s="30" t="s">
        <v>50</v>
      </c>
      <c r="E4" s="30" t="s">
        <v>51</v>
      </c>
      <c r="F4" s="31"/>
      <c r="G4" s="32"/>
      <c r="H4" s="33"/>
      <c r="I4" s="34"/>
      <c r="J4" s="33"/>
    </row>
    <row r="5" spans="1:10" ht="55.2">
      <c r="A5" s="28">
        <v>2</v>
      </c>
      <c r="B5" s="29" t="s">
        <v>52</v>
      </c>
      <c r="C5" s="30" t="s">
        <v>53</v>
      </c>
      <c r="D5" s="30" t="s">
        <v>54</v>
      </c>
      <c r="E5" s="30" t="s">
        <v>55</v>
      </c>
      <c r="F5" s="31"/>
      <c r="G5" s="32"/>
      <c r="H5" s="35"/>
      <c r="I5" s="34"/>
      <c r="J5" s="35"/>
    </row>
    <row r="6" spans="1:10" ht="69">
      <c r="A6" s="28">
        <v>3</v>
      </c>
      <c r="B6" s="29" t="s">
        <v>56</v>
      </c>
      <c r="C6" s="30" t="s">
        <v>57</v>
      </c>
      <c r="D6" s="30" t="s">
        <v>58</v>
      </c>
      <c r="E6" s="30" t="s">
        <v>59</v>
      </c>
      <c r="F6" s="31"/>
      <c r="G6" s="32"/>
      <c r="H6" s="35"/>
      <c r="I6" s="34"/>
      <c r="J6" s="35"/>
    </row>
    <row r="7" spans="1:10">
      <c r="A7" s="5" t="s">
        <v>22</v>
      </c>
    </row>
    <row r="8" spans="1:10" ht="14.1" thickBot="1">
      <c r="F8" s="15" t="s">
        <v>30</v>
      </c>
      <c r="G8" s="11"/>
      <c r="H8" s="16">
        <f>SUM(H4:H6)</f>
        <v>0</v>
      </c>
      <c r="I8" s="16"/>
      <c r="J8" s="16">
        <f>SUM(J4:J6)</f>
        <v>0</v>
      </c>
    </row>
    <row r="9" spans="1:10" ht="14.1" thickTop="1">
      <c r="F9" s="12"/>
      <c r="G9" s="11"/>
      <c r="H9" s="13"/>
      <c r="I9" s="13"/>
      <c r="J9" s="13"/>
    </row>
  </sheetData>
  <sheetProtection sheet="1" objects="1" scenarios="1"/>
  <mergeCells count="1">
    <mergeCell ref="B1:E1"/>
  </mergeCells>
  <conditionalFormatting sqref="H4:H6">
    <cfRule type="cellIs" dxfId="17" priority="4" operator="between">
      <formula>8</formula>
      <formula>10</formula>
    </cfRule>
    <cfRule type="cellIs" dxfId="16" priority="5" operator="between">
      <formula>4</formula>
      <formula>7</formula>
    </cfRule>
    <cfRule type="cellIs" dxfId="15" priority="6" operator="between">
      <formula>1</formula>
      <formula>3</formula>
    </cfRule>
  </conditionalFormatting>
  <conditionalFormatting sqref="J4:J6">
    <cfRule type="cellIs" dxfId="14" priority="1" operator="between">
      <formula>8</formula>
      <formula>10</formula>
    </cfRule>
    <cfRule type="cellIs" dxfId="13" priority="2" operator="between">
      <formula>4</formula>
      <formula>7</formula>
    </cfRule>
    <cfRule type="cellIs" dxfId="12" priority="3" operator="between">
      <formula>1</formula>
      <formula>3</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24C77-BDDD-4A11-AB0F-A4ADF561D64D}">
  <dimension ref="A1:J30"/>
  <sheetViews>
    <sheetView topLeftCell="D1" zoomScaleNormal="100" workbookViewId="0">
      <selection activeCell="G4" sqref="G4"/>
    </sheetView>
  </sheetViews>
  <sheetFormatPr defaultColWidth="8.80859375" defaultRowHeight="13.8"/>
  <cols>
    <col min="1" max="1" width="8.80859375" style="5"/>
    <col min="2" max="2" width="30.6640625" style="6" customWidth="1"/>
    <col min="3" max="6" width="30.6640625" style="7" customWidth="1"/>
    <col min="7" max="7" width="0.80859375" style="6" customWidth="1"/>
    <col min="8" max="8" width="16.6640625" style="6" customWidth="1"/>
    <col min="9" max="9" width="0.80859375" style="6" customWidth="1"/>
    <col min="10" max="10" width="16.6640625" style="6" customWidth="1"/>
    <col min="11" max="16384" width="8.80859375" style="6"/>
  </cols>
  <sheetData>
    <row r="1" spans="1:10" ht="55.5" customHeight="1" thickBot="1">
      <c r="A1" s="53"/>
      <c r="B1" s="104" t="s">
        <v>60</v>
      </c>
      <c r="C1" s="104"/>
      <c r="D1" s="104"/>
      <c r="E1" s="104"/>
      <c r="F1" s="86"/>
      <c r="G1" s="54"/>
      <c r="H1" s="55"/>
      <c r="I1" s="56"/>
      <c r="J1" s="56"/>
    </row>
    <row r="2" spans="1:10" ht="14.1" thickBot="1">
      <c r="A2" s="38"/>
      <c r="B2" s="49"/>
      <c r="C2" s="46"/>
      <c r="D2" s="46"/>
      <c r="E2" s="46"/>
      <c r="F2" s="46"/>
      <c r="G2" s="46"/>
      <c r="H2" s="56"/>
      <c r="I2" s="56"/>
      <c r="J2" s="56"/>
    </row>
    <row r="3" spans="1:10" ht="15.3" thickBot="1">
      <c r="A3" s="57" t="s">
        <v>12</v>
      </c>
      <c r="B3" s="22" t="s">
        <v>13</v>
      </c>
      <c r="C3" s="91" t="s">
        <v>14</v>
      </c>
      <c r="D3" s="23" t="s">
        <v>15</v>
      </c>
      <c r="E3" s="92" t="s">
        <v>16</v>
      </c>
      <c r="F3" s="98" t="s">
        <v>17</v>
      </c>
      <c r="G3" s="24"/>
      <c r="H3" s="25" t="s">
        <v>18</v>
      </c>
      <c r="I3" s="26"/>
      <c r="J3" s="27" t="s">
        <v>116</v>
      </c>
    </row>
    <row r="4" spans="1:10" ht="110.4">
      <c r="A4" s="45">
        <v>1</v>
      </c>
      <c r="B4" s="29" t="s">
        <v>61</v>
      </c>
      <c r="C4" s="30" t="s">
        <v>62</v>
      </c>
      <c r="D4" s="30" t="s">
        <v>97</v>
      </c>
      <c r="E4" s="30" t="s">
        <v>111</v>
      </c>
      <c r="F4" s="31"/>
      <c r="G4" s="58">
        <v>7</v>
      </c>
      <c r="H4" s="33"/>
      <c r="I4" s="59"/>
      <c r="J4" s="33"/>
    </row>
    <row r="5" spans="1:10" ht="69">
      <c r="A5" s="45">
        <v>2</v>
      </c>
      <c r="B5" s="29" t="s">
        <v>96</v>
      </c>
      <c r="C5" s="30" t="s">
        <v>63</v>
      </c>
      <c r="D5" s="30" t="s">
        <v>64</v>
      </c>
      <c r="E5" s="30" t="s">
        <v>65</v>
      </c>
      <c r="F5" s="31"/>
      <c r="G5" s="58"/>
      <c r="H5" s="35"/>
      <c r="I5" s="59"/>
      <c r="J5" s="35"/>
    </row>
    <row r="6" spans="1:10">
      <c r="A6" s="60" t="s">
        <v>22</v>
      </c>
      <c r="B6" s="32"/>
      <c r="C6" s="61"/>
      <c r="D6" s="61"/>
      <c r="E6" s="61"/>
      <c r="F6" s="61"/>
      <c r="G6" s="32"/>
      <c r="H6" s="60"/>
      <c r="I6" s="60"/>
      <c r="J6" s="60"/>
    </row>
    <row r="7" spans="1:10" ht="14.1" thickBot="1">
      <c r="A7" s="60"/>
      <c r="B7" s="32"/>
      <c r="C7" s="61"/>
      <c r="D7" s="61"/>
      <c r="E7" s="61"/>
      <c r="F7" s="62" t="s">
        <v>30</v>
      </c>
      <c r="G7" s="49"/>
      <c r="H7" s="63">
        <f>SUM(H4:H5)</f>
        <v>0</v>
      </c>
      <c r="I7" s="63"/>
      <c r="J7" s="63">
        <f>SUM(J4:J5)</f>
        <v>0</v>
      </c>
    </row>
    <row r="8" spans="1:10" ht="14.1" thickTop="1">
      <c r="A8" s="60"/>
      <c r="B8" s="32"/>
      <c r="C8" s="61"/>
      <c r="D8" s="61"/>
      <c r="E8" s="61"/>
      <c r="F8" s="61"/>
      <c r="G8" s="32"/>
      <c r="H8" s="32"/>
      <c r="I8" s="32"/>
      <c r="J8" s="32"/>
    </row>
    <row r="21" s="6" customFormat="1"/>
    <row r="22" s="6" customFormat="1"/>
    <row r="23" s="6" customFormat="1"/>
    <row r="24" s="6" customFormat="1"/>
    <row r="25" s="6" customFormat="1"/>
    <row r="26" s="6" customFormat="1"/>
    <row r="27" s="6" customFormat="1"/>
    <row r="28" s="6" customFormat="1"/>
    <row r="29" s="6" customFormat="1"/>
    <row r="30" s="6" customFormat="1"/>
  </sheetData>
  <sheetProtection sheet="1" objects="1" scenarios="1"/>
  <mergeCells count="1">
    <mergeCell ref="B1:E1"/>
  </mergeCells>
  <conditionalFormatting sqref="H4:H5">
    <cfRule type="cellIs" dxfId="11" priority="4" operator="between">
      <formula>8</formula>
      <formula>10</formula>
    </cfRule>
    <cfRule type="cellIs" dxfId="10" priority="5" operator="between">
      <formula>4</formula>
      <formula>7</formula>
    </cfRule>
    <cfRule type="cellIs" dxfId="9" priority="6" operator="between">
      <formula>1</formula>
      <formula>3</formula>
    </cfRule>
  </conditionalFormatting>
  <conditionalFormatting sqref="J4:J5">
    <cfRule type="cellIs" dxfId="8" priority="1" operator="between">
      <formula>8</formula>
      <formula>10</formula>
    </cfRule>
    <cfRule type="cellIs" dxfId="7" priority="2" operator="between">
      <formula>4</formula>
      <formula>7</formula>
    </cfRule>
    <cfRule type="cellIs" dxfId="6" priority="3" operator="between">
      <formula>1</formula>
      <formula>3</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7C606-3E5A-4C7D-8292-2E1E05424B9B}">
  <dimension ref="A1:J18"/>
  <sheetViews>
    <sheetView tabSelected="1" zoomScaleNormal="100" workbookViewId="0">
      <selection activeCell="C4" sqref="C4"/>
    </sheetView>
  </sheetViews>
  <sheetFormatPr defaultColWidth="8.80859375" defaultRowHeight="13.8"/>
  <cols>
    <col min="1" max="1" width="8.80859375" style="5"/>
    <col min="2" max="2" width="30.6640625" style="6" customWidth="1"/>
    <col min="3" max="6" width="30.6640625" style="7" customWidth="1"/>
    <col min="7" max="7" width="0.80859375" style="6" customWidth="1"/>
    <col min="8" max="8" width="16.6640625" style="6" customWidth="1"/>
    <col min="9" max="9" width="0.80859375" style="6" customWidth="1"/>
    <col min="10" max="10" width="16.6640625" style="6" customWidth="1"/>
    <col min="11" max="16384" width="8.80859375" style="6"/>
  </cols>
  <sheetData>
    <row r="1" spans="1:10" ht="50.25" customHeight="1" thickBot="1">
      <c r="A1" s="32"/>
      <c r="B1" s="105" t="s">
        <v>66</v>
      </c>
      <c r="C1" s="105"/>
      <c r="D1" s="105"/>
      <c r="E1" s="105"/>
      <c r="F1" s="78"/>
      <c r="G1" s="64"/>
      <c r="H1" s="65"/>
      <c r="I1" s="60"/>
      <c r="J1" s="60"/>
    </row>
    <row r="2" spans="1:10" ht="14.1" thickBot="1">
      <c r="A2" s="38"/>
      <c r="B2" s="49"/>
      <c r="C2" s="46"/>
      <c r="D2" s="46"/>
      <c r="E2" s="46"/>
      <c r="F2" s="61"/>
      <c r="G2" s="61"/>
      <c r="H2" s="60"/>
      <c r="I2" s="60"/>
      <c r="J2" s="60"/>
    </row>
    <row r="3" spans="1:10" ht="15.3" thickBot="1">
      <c r="A3" s="57" t="s">
        <v>12</v>
      </c>
      <c r="B3" s="22" t="s">
        <v>13</v>
      </c>
      <c r="C3" s="91" t="s">
        <v>14</v>
      </c>
      <c r="D3" s="23" t="s">
        <v>15</v>
      </c>
      <c r="E3" s="92" t="s">
        <v>16</v>
      </c>
      <c r="F3" s="98" t="s">
        <v>17</v>
      </c>
      <c r="G3" s="24"/>
      <c r="H3" s="66" t="s">
        <v>18</v>
      </c>
      <c r="I3" s="67"/>
      <c r="J3" s="68" t="s">
        <v>116</v>
      </c>
    </row>
    <row r="4" spans="1:10" s="8" customFormat="1" ht="96.6">
      <c r="A4" s="45">
        <v>1</v>
      </c>
      <c r="B4" s="29" t="s">
        <v>118</v>
      </c>
      <c r="C4" s="30" t="s">
        <v>67</v>
      </c>
      <c r="D4" s="30" t="s">
        <v>68</v>
      </c>
      <c r="E4" s="30" t="s">
        <v>101</v>
      </c>
      <c r="F4" s="31"/>
      <c r="G4" s="58"/>
      <c r="H4" s="33"/>
      <c r="I4" s="69"/>
      <c r="J4" s="33"/>
    </row>
    <row r="5" spans="1:10" s="8" customFormat="1" ht="82.8">
      <c r="A5" s="45">
        <v>2</v>
      </c>
      <c r="B5" s="29" t="s">
        <v>69</v>
      </c>
      <c r="C5" s="30" t="s">
        <v>70</v>
      </c>
      <c r="D5" s="30" t="s">
        <v>100</v>
      </c>
      <c r="E5" s="30" t="s">
        <v>71</v>
      </c>
      <c r="F5" s="31"/>
      <c r="G5" s="58"/>
      <c r="H5" s="35"/>
      <c r="I5" s="69">
        <v>0</v>
      </c>
      <c r="J5" s="35"/>
    </row>
    <row r="6" spans="1:10" s="8" customFormat="1" ht="69">
      <c r="A6" s="45">
        <v>3</v>
      </c>
      <c r="B6" s="29" t="s">
        <v>72</v>
      </c>
      <c r="C6" s="30" t="s">
        <v>73</v>
      </c>
      <c r="D6" s="30" t="s">
        <v>113</v>
      </c>
      <c r="E6" s="30" t="s">
        <v>74</v>
      </c>
      <c r="F6" s="31"/>
      <c r="G6" s="58"/>
      <c r="H6" s="33"/>
      <c r="I6" s="69">
        <v>0</v>
      </c>
      <c r="J6" s="33"/>
    </row>
    <row r="7" spans="1:10" s="8" customFormat="1" ht="100.5" customHeight="1">
      <c r="A7" s="45">
        <v>4</v>
      </c>
      <c r="B7" s="29" t="s">
        <v>75</v>
      </c>
      <c r="C7" s="30" t="s">
        <v>76</v>
      </c>
      <c r="D7" s="30" t="s">
        <v>77</v>
      </c>
      <c r="E7" s="30" t="s">
        <v>78</v>
      </c>
      <c r="F7" s="31"/>
      <c r="G7" s="58"/>
      <c r="H7" s="35"/>
      <c r="I7" s="70">
        <v>0</v>
      </c>
      <c r="J7" s="35"/>
    </row>
    <row r="8" spans="1:10" ht="23.25" customHeight="1">
      <c r="A8" s="60"/>
      <c r="B8" s="32"/>
      <c r="C8" s="61"/>
      <c r="D8" s="61"/>
      <c r="E8" s="61"/>
      <c r="F8" s="61"/>
      <c r="G8" s="32"/>
      <c r="H8" s="60"/>
      <c r="I8" s="60"/>
      <c r="J8" s="60"/>
    </row>
    <row r="9" spans="1:10" ht="14.1" thickBot="1">
      <c r="A9" s="60"/>
      <c r="B9" s="32"/>
      <c r="C9" s="61"/>
      <c r="D9" s="61"/>
      <c r="E9" s="61"/>
      <c r="F9" s="62" t="s">
        <v>30</v>
      </c>
      <c r="G9" s="49"/>
      <c r="H9" s="63">
        <f>SUM(H4:H7)</f>
        <v>0</v>
      </c>
      <c r="I9" s="63"/>
      <c r="J9" s="63">
        <f>SUM(J4:J7)</f>
        <v>0</v>
      </c>
    </row>
    <row r="10" spans="1:10" ht="14.1" thickTop="1"/>
    <row r="16" spans="1:10">
      <c r="A16" s="5" t="s">
        <v>22</v>
      </c>
      <c r="B16" s="7"/>
      <c r="H16" s="20"/>
      <c r="I16" s="20"/>
      <c r="J16" s="20"/>
    </row>
    <row r="17" spans="8:10">
      <c r="H17" s="20"/>
      <c r="I17" s="20"/>
      <c r="J17" s="20"/>
    </row>
    <row r="18" spans="8:10">
      <c r="H18" s="20"/>
      <c r="I18" s="20"/>
      <c r="J18" s="20"/>
    </row>
  </sheetData>
  <sheetProtection sheet="1" objects="1" scenarios="1"/>
  <mergeCells count="1">
    <mergeCell ref="B1:E1"/>
  </mergeCells>
  <conditionalFormatting sqref="H4:H7 J4:J7">
    <cfRule type="cellIs" dxfId="5" priority="1" operator="between">
      <formula>8</formula>
      <formula>10</formula>
    </cfRule>
    <cfRule type="cellIs" dxfId="4" priority="2" operator="between">
      <formula>4</formula>
      <formula>7</formula>
    </cfRule>
    <cfRule type="cellIs" dxfId="3" priority="3" operator="between">
      <formula>1</formula>
      <formula>3</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46895-D9CF-4F5F-8020-88EF59154398}">
  <dimension ref="A1:J12"/>
  <sheetViews>
    <sheetView topLeftCell="D1" zoomScaleNormal="100" workbookViewId="0">
      <selection activeCell="J3" sqref="J3"/>
    </sheetView>
  </sheetViews>
  <sheetFormatPr defaultColWidth="8.80859375" defaultRowHeight="13.8"/>
  <cols>
    <col min="1" max="1" width="8.80859375" style="32"/>
    <col min="2" max="2" width="23.09375" style="32" customWidth="1"/>
    <col min="3" max="3" width="27.140625" style="32" customWidth="1"/>
    <col min="4" max="4" width="25.234375" style="32" customWidth="1"/>
    <col min="5" max="5" width="29.80859375" style="32" customWidth="1"/>
    <col min="6" max="6" width="39.140625" style="32" customWidth="1"/>
    <col min="7" max="7" width="2.09375" style="60" customWidth="1"/>
    <col min="8" max="8" width="16.6640625" style="60" customWidth="1"/>
    <col min="9" max="9" width="0.80859375" style="60" customWidth="1"/>
    <col min="10" max="10" width="16.6640625" style="60" customWidth="1"/>
    <col min="11" max="16384" width="8.80859375" style="32"/>
  </cols>
  <sheetData>
    <row r="1" spans="1:10" ht="38.25" customHeight="1" thickBot="1">
      <c r="B1" s="106" t="s">
        <v>79</v>
      </c>
      <c r="C1" s="106"/>
      <c r="D1" s="106"/>
      <c r="E1" s="106"/>
      <c r="F1" s="71"/>
      <c r="G1" s="54"/>
      <c r="H1" s="55"/>
      <c r="I1" s="56"/>
      <c r="J1" s="56"/>
    </row>
    <row r="2" spans="1:10" ht="14.1" thickBot="1">
      <c r="A2" s="38"/>
      <c r="B2" s="49"/>
      <c r="C2" s="46"/>
      <c r="D2" s="46"/>
      <c r="E2" s="46"/>
      <c r="F2" s="46"/>
      <c r="G2" s="46"/>
      <c r="H2" s="56"/>
      <c r="I2" s="56"/>
      <c r="J2" s="56"/>
    </row>
    <row r="3" spans="1:10" ht="15.3" thickBot="1">
      <c r="A3" s="57" t="s">
        <v>12</v>
      </c>
      <c r="B3" s="22" t="s">
        <v>13</v>
      </c>
      <c r="C3" s="91" t="s">
        <v>14</v>
      </c>
      <c r="D3" s="23" t="s">
        <v>15</v>
      </c>
      <c r="E3" s="92" t="s">
        <v>16</v>
      </c>
      <c r="F3" s="98" t="s">
        <v>17</v>
      </c>
      <c r="G3" s="24"/>
      <c r="H3" s="66" t="s">
        <v>18</v>
      </c>
      <c r="I3" s="67"/>
      <c r="J3" s="68" t="s">
        <v>116</v>
      </c>
    </row>
    <row r="4" spans="1:10" ht="69">
      <c r="A4" s="45">
        <v>1</v>
      </c>
      <c r="B4" s="29" t="s">
        <v>80</v>
      </c>
      <c r="C4" s="30" t="s">
        <v>81</v>
      </c>
      <c r="D4" s="30" t="s">
        <v>82</v>
      </c>
      <c r="E4" s="30" t="s">
        <v>83</v>
      </c>
      <c r="F4" s="31"/>
      <c r="G4" s="32"/>
      <c r="H4" s="33"/>
      <c r="I4" s="72"/>
      <c r="J4" s="33"/>
    </row>
    <row r="5" spans="1:10" ht="122.25" customHeight="1">
      <c r="A5" s="45">
        <v>2</v>
      </c>
      <c r="B5" s="29" t="s">
        <v>84</v>
      </c>
      <c r="C5" s="30" t="s">
        <v>107</v>
      </c>
      <c r="D5" s="30" t="s">
        <v>85</v>
      </c>
      <c r="E5" s="30" t="s">
        <v>102</v>
      </c>
      <c r="F5" s="31"/>
      <c r="G5" s="32"/>
      <c r="H5" s="35"/>
      <c r="I5" s="72"/>
      <c r="J5" s="35"/>
    </row>
    <row r="6" spans="1:10" ht="45">
      <c r="A6" s="45">
        <v>3</v>
      </c>
      <c r="B6" s="29" t="s">
        <v>86</v>
      </c>
      <c r="C6" s="30" t="s">
        <v>87</v>
      </c>
      <c r="D6" s="30" t="s">
        <v>88</v>
      </c>
      <c r="E6" s="30" t="s">
        <v>89</v>
      </c>
      <c r="F6" s="31"/>
      <c r="G6" s="32"/>
      <c r="H6" s="33"/>
      <c r="I6" s="72"/>
      <c r="J6" s="33"/>
    </row>
    <row r="7" spans="1:10" ht="154" customHeight="1">
      <c r="A7" s="45">
        <v>4</v>
      </c>
      <c r="B7" s="29" t="s">
        <v>90</v>
      </c>
      <c r="C7" s="30" t="s">
        <v>91</v>
      </c>
      <c r="D7" s="30" t="s">
        <v>112</v>
      </c>
      <c r="E7" s="30" t="s">
        <v>105</v>
      </c>
      <c r="F7" s="31"/>
      <c r="G7" s="32"/>
      <c r="H7" s="35"/>
      <c r="I7" s="73"/>
      <c r="J7" s="35"/>
    </row>
    <row r="8" spans="1:10" ht="75">
      <c r="A8" s="45">
        <v>5</v>
      </c>
      <c r="B8" s="29" t="s">
        <v>92</v>
      </c>
      <c r="C8" s="30" t="s">
        <v>93</v>
      </c>
      <c r="D8" s="30" t="s">
        <v>94</v>
      </c>
      <c r="E8" s="30" t="s">
        <v>95</v>
      </c>
      <c r="F8" s="31"/>
      <c r="G8" s="32"/>
      <c r="H8" s="35"/>
      <c r="I8" s="73"/>
      <c r="J8" s="35"/>
    </row>
    <row r="9" spans="1:10">
      <c r="A9" s="74"/>
      <c r="B9" s="75"/>
      <c r="C9" s="75"/>
      <c r="D9" s="75"/>
      <c r="E9" s="75"/>
      <c r="F9" s="75"/>
      <c r="G9" s="32"/>
      <c r="H9" s="76"/>
      <c r="I9" s="76"/>
      <c r="J9" s="76"/>
    </row>
    <row r="10" spans="1:10" ht="14.1" thickBot="1">
      <c r="A10" s="60"/>
      <c r="C10" s="61"/>
      <c r="D10" s="61"/>
      <c r="E10" s="61"/>
      <c r="F10" s="62" t="s">
        <v>30</v>
      </c>
      <c r="G10" s="49"/>
      <c r="H10" s="63">
        <f>SUM(H4:H8)</f>
        <v>0</v>
      </c>
      <c r="I10" s="63"/>
      <c r="J10" s="63">
        <f>SUM(J4:J8)</f>
        <v>0</v>
      </c>
    </row>
    <row r="11" spans="1:10" ht="25.2" thickTop="1">
      <c r="A11" s="77"/>
    </row>
    <row r="12" spans="1:10" ht="24.9">
      <c r="A12" s="77"/>
    </row>
  </sheetData>
  <sheetProtection sheet="1" objects="1" scenarios="1"/>
  <mergeCells count="1">
    <mergeCell ref="B1:E1"/>
  </mergeCells>
  <conditionalFormatting sqref="H4:H8 J4:J8">
    <cfRule type="cellIs" dxfId="2" priority="1" operator="between">
      <formula>8</formula>
      <formula>10</formula>
    </cfRule>
    <cfRule type="cellIs" dxfId="1" priority="2" operator="between">
      <formula>4</formula>
      <formula>7</formula>
    </cfRule>
    <cfRule type="cellIs" dxfId="0" priority="3" operator="between">
      <formula>1</formula>
      <formula>3</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D505C-126A-9B42-BA3A-0D6C9CFC739D}">
  <dimension ref="A1:G16"/>
  <sheetViews>
    <sheetView showGridLines="0" zoomScale="90" zoomScaleNormal="90" workbookViewId="0">
      <selection activeCell="G17" sqref="G17"/>
    </sheetView>
  </sheetViews>
  <sheetFormatPr defaultColWidth="11.47265625" defaultRowHeight="13.8"/>
  <cols>
    <col min="1" max="1" width="16.80859375" customWidth="1"/>
    <col min="2" max="2" width="9" customWidth="1"/>
    <col min="3" max="3" width="11.09375" customWidth="1"/>
    <col min="4" max="4" width="9.90234375" customWidth="1"/>
    <col min="5" max="5" width="10.80859375" customWidth="1"/>
    <col min="6" max="6" width="8.80859375" customWidth="1"/>
    <col min="7" max="7" width="9.09375" customWidth="1"/>
    <col min="9" max="10" width="9.76171875" customWidth="1"/>
  </cols>
  <sheetData>
    <row r="1" spans="1:7">
      <c r="A1" s="87"/>
    </row>
    <row r="2" spans="1:7" ht="14.1">
      <c r="A2" s="87"/>
      <c r="B2" s="87"/>
      <c r="C2" s="107" t="s">
        <v>31</v>
      </c>
      <c r="D2" s="107"/>
      <c r="E2" s="107"/>
      <c r="F2" s="107" t="s">
        <v>32</v>
      </c>
      <c r="G2" s="107"/>
    </row>
    <row r="3" spans="1:7">
      <c r="A3" s="101" t="s">
        <v>35</v>
      </c>
      <c r="B3" s="97" t="s">
        <v>36</v>
      </c>
      <c r="C3" s="97" t="s">
        <v>37</v>
      </c>
      <c r="D3" s="97" t="s">
        <v>38</v>
      </c>
      <c r="E3" s="97" t="s">
        <v>39</v>
      </c>
      <c r="F3" s="97" t="s">
        <v>37</v>
      </c>
      <c r="G3" s="97" t="s">
        <v>38</v>
      </c>
    </row>
    <row r="4" spans="1:7" ht="14.1">
      <c r="A4" s="1" t="s">
        <v>42</v>
      </c>
      <c r="B4" s="88">
        <v>3</v>
      </c>
      <c r="C4" s="89">
        <f>Collect!H8</f>
        <v>0</v>
      </c>
      <c r="D4" s="89">
        <f>Collect!J8</f>
        <v>0</v>
      </c>
      <c r="E4" s="88">
        <f>B4*10</f>
        <v>30</v>
      </c>
      <c r="F4" s="90">
        <f>C4/E4</f>
        <v>0</v>
      </c>
      <c r="G4" s="90">
        <f>D4/E4</f>
        <v>0</v>
      </c>
    </row>
    <row r="5" spans="1:7" ht="14.1">
      <c r="A5" s="1" t="s">
        <v>43</v>
      </c>
      <c r="B5" s="88">
        <v>3</v>
      </c>
      <c r="C5" s="89">
        <f>Assure!H8</f>
        <v>0</v>
      </c>
      <c r="D5" s="89">
        <f>Assure!J8</f>
        <v>0</v>
      </c>
      <c r="E5" s="88">
        <f t="shared" ref="E5:E8" si="0">B5*10</f>
        <v>30</v>
      </c>
      <c r="F5" s="90">
        <f>C5/E5</f>
        <v>0</v>
      </c>
      <c r="G5" s="90">
        <f t="shared" ref="G5:G8" si="1">D5/E5</f>
        <v>0</v>
      </c>
    </row>
    <row r="6" spans="1:7" ht="14.1">
      <c r="A6" s="1" t="s">
        <v>44</v>
      </c>
      <c r="B6" s="88">
        <v>2</v>
      </c>
      <c r="C6" s="89">
        <f>'Store and Manage'!H7</f>
        <v>0</v>
      </c>
      <c r="D6" s="89">
        <f>'Store and Manage'!J7</f>
        <v>0</v>
      </c>
      <c r="E6" s="88">
        <f t="shared" si="0"/>
        <v>20</v>
      </c>
      <c r="F6" s="90">
        <f>C6/E6</f>
        <v>0</v>
      </c>
      <c r="G6" s="90">
        <f t="shared" si="1"/>
        <v>0</v>
      </c>
    </row>
    <row r="7" spans="1:7" ht="14.1">
      <c r="A7" s="1" t="s">
        <v>45</v>
      </c>
      <c r="B7" s="88">
        <v>4</v>
      </c>
      <c r="C7" s="89">
        <f>'HESA Interactions'!H9</f>
        <v>0</v>
      </c>
      <c r="D7" s="89">
        <f>'HESA Interactions'!J9</f>
        <v>0</v>
      </c>
      <c r="E7" s="88">
        <f t="shared" si="0"/>
        <v>40</v>
      </c>
      <c r="F7" s="90">
        <f>C7/E7</f>
        <v>0</v>
      </c>
      <c r="G7" s="90">
        <f t="shared" si="1"/>
        <v>0</v>
      </c>
    </row>
    <row r="8" spans="1:7" ht="14.1">
      <c r="A8" s="1" t="s">
        <v>46</v>
      </c>
      <c r="B8" s="88">
        <v>5</v>
      </c>
      <c r="C8" s="89">
        <f>Implementation!H10</f>
        <v>0</v>
      </c>
      <c r="D8" s="89">
        <f>Implementation!J10</f>
        <v>0</v>
      </c>
      <c r="E8" s="88">
        <f t="shared" si="0"/>
        <v>50</v>
      </c>
      <c r="F8" s="90">
        <f>C8/E8</f>
        <v>0</v>
      </c>
      <c r="G8" s="90">
        <f t="shared" si="1"/>
        <v>0</v>
      </c>
    </row>
    <row r="9" spans="1:7" ht="14.1">
      <c r="A9" s="93"/>
      <c r="B9" s="94"/>
      <c r="C9" s="95"/>
      <c r="D9" s="95"/>
      <c r="E9" s="94"/>
      <c r="F9" s="96"/>
      <c r="G9" s="96"/>
    </row>
    <row r="10" spans="1:7" ht="14.1">
      <c r="A10" s="87"/>
      <c r="B10" s="107" t="s">
        <v>33</v>
      </c>
      <c r="C10" s="107"/>
      <c r="D10" s="107"/>
      <c r="E10" s="107" t="s">
        <v>34</v>
      </c>
      <c r="F10" s="107"/>
      <c r="G10" s="107"/>
    </row>
    <row r="11" spans="1:7">
      <c r="A11" s="101" t="s">
        <v>35</v>
      </c>
      <c r="B11" s="97" t="s">
        <v>40</v>
      </c>
      <c r="C11" s="97" t="s">
        <v>99</v>
      </c>
      <c r="D11" s="97" t="s">
        <v>41</v>
      </c>
      <c r="E11" s="97" t="s">
        <v>40</v>
      </c>
      <c r="F11" s="97" t="s">
        <v>99</v>
      </c>
      <c r="G11" s="97" t="s">
        <v>41</v>
      </c>
    </row>
    <row r="12" spans="1:7" ht="14.1">
      <c r="A12" s="1" t="s">
        <v>42</v>
      </c>
      <c r="B12" s="88">
        <f>COUNTIF(Collect!$H$4:$H$6,"&lt;=3")</f>
        <v>0</v>
      </c>
      <c r="C12" s="88">
        <f>COUNTIFS(Collect!$H$4:$H$6,"&gt;=4", Collect!$H$4:$H$6,"&lt;=7")</f>
        <v>0</v>
      </c>
      <c r="D12" s="88">
        <f>COUNTIF(Collect!$H$4:$H$6,"&gt;=8")</f>
        <v>0</v>
      </c>
      <c r="E12" s="88">
        <f>COUNTIF(Collect!$J$4:$J$6,"&lt;=3")</f>
        <v>0</v>
      </c>
      <c r="F12" s="88">
        <f>COUNTIFS(Collect!$J$4:$J$6,"&gt;=4", Collect!$J$4:$J$6,"&lt;=7")</f>
        <v>0</v>
      </c>
      <c r="G12" s="88">
        <f>COUNTIF(Collect!$J$4:$J$6,"&gt;=8")</f>
        <v>0</v>
      </c>
    </row>
    <row r="13" spans="1:7" ht="14.1">
      <c r="A13" s="1" t="s">
        <v>43</v>
      </c>
      <c r="B13" s="88">
        <f>COUNTIF(Assure!$H$4:$H$6,"&lt;=3")</f>
        <v>0</v>
      </c>
      <c r="C13" s="88">
        <f>COUNTIFS(Assure!$H$4:$H$6,"&gt;=4", Assure!$H$4:$H$6,"&lt;=7")</f>
        <v>0</v>
      </c>
      <c r="D13" s="88">
        <f>COUNTIF(Assure!$H$4:$H$6,"&gt;=8")</f>
        <v>0</v>
      </c>
      <c r="E13" s="88">
        <f>COUNTIF(Assure!$J$4:$J$6,"&lt;=3")</f>
        <v>0</v>
      </c>
      <c r="F13" s="88">
        <f>COUNTIFS(Assure!$J$4:$J$6,"&gt;=4", Assure!$J$4:$J$6,"&lt;=7")</f>
        <v>0</v>
      </c>
      <c r="G13" s="88">
        <f>COUNTIF(Assure!$J$4:$J$6,"&gt;=8")</f>
        <v>0</v>
      </c>
    </row>
    <row r="14" spans="1:7" ht="14.1">
      <c r="A14" s="1" t="s">
        <v>44</v>
      </c>
      <c r="B14" s="88">
        <f>COUNTIF('Store and Manage'!$H$4:$H$5,"&lt;=3")</f>
        <v>0</v>
      </c>
      <c r="C14" s="88">
        <f>COUNTIFS('Store and Manage'!$H$4:$H$5,"&gt;=4", 'Store and Manage'!$H$4:$H$5,"&lt;=7")</f>
        <v>0</v>
      </c>
      <c r="D14" s="88">
        <f>COUNTIF('Store and Manage'!$H$4:$H$5,"&gt;=8")</f>
        <v>0</v>
      </c>
      <c r="E14" s="88">
        <f>COUNTIF('Store and Manage'!$J$4:$J$5,"&lt;=3")</f>
        <v>0</v>
      </c>
      <c r="F14" s="88">
        <f>COUNTIFS('Store and Manage'!$J$4:$J$5,"&gt;=4", 'Store and Manage'!$J$4:$J$5,"&lt;=7")</f>
        <v>0</v>
      </c>
      <c r="G14" s="88">
        <f>COUNTIF('Store and Manage'!$J$4:$J$5,"&gt;=8")</f>
        <v>0</v>
      </c>
    </row>
    <row r="15" spans="1:7" ht="14.1">
      <c r="A15" s="1" t="s">
        <v>45</v>
      </c>
      <c r="B15" s="88">
        <f>COUNTIF('HESA Interactions'!$H$4:$H$7,"&lt;=3")</f>
        <v>0</v>
      </c>
      <c r="C15" s="88">
        <f>COUNTIFS('HESA Interactions'!$H$4:$H$7,"&gt;=4", 'HESA Interactions'!$H$4:$H$7,"&lt;=7")</f>
        <v>0</v>
      </c>
      <c r="D15" s="88">
        <f>COUNTIF('HESA Interactions'!$H$4:$H$7,"&gt;=8")</f>
        <v>0</v>
      </c>
      <c r="E15" s="88">
        <f>COUNTIF('HESA Interactions'!$J$4:$J$7,"&lt;=3")</f>
        <v>0</v>
      </c>
      <c r="F15" s="88">
        <f>COUNTIFS('HESA Interactions'!$J$4:$J$7,"&gt;=4", 'HESA Interactions'!$J$4:$J$7,"&lt;=7")</f>
        <v>0</v>
      </c>
      <c r="G15" s="88">
        <f>COUNTIF('HESA Interactions'!$J$4:$J$7,"&gt;=8")</f>
        <v>0</v>
      </c>
    </row>
    <row r="16" spans="1:7" ht="14.1">
      <c r="A16" s="1" t="s">
        <v>46</v>
      </c>
      <c r="B16" s="88">
        <f>COUNTIF(Implementation!$H$4:$H$8,"&lt;=3")</f>
        <v>0</v>
      </c>
      <c r="C16" s="88">
        <f>COUNTIFS(Implementation!$H$4:$H$8,"&gt;=4", Implementation!$H$4:$H$8,"&lt;=7")</f>
        <v>0</v>
      </c>
      <c r="D16" s="88">
        <f>COUNTIF(Implementation!$H$4:$H$8,"&gt;=8")</f>
        <v>0</v>
      </c>
      <c r="E16" s="88">
        <f>COUNTIF(Implementation!$J$4:$J$8,"&lt;=3")</f>
        <v>0</v>
      </c>
      <c r="F16" s="88">
        <f>COUNTIFS(Implementation!$J$4:$J$8,"&gt;=4", Implementation!$J$4:$J$8,"&lt;=7")</f>
        <v>0</v>
      </c>
      <c r="G16" s="88">
        <f>COUNTIF(Implementation!$J$4:$J$8,"&gt;=8")</f>
        <v>0</v>
      </c>
    </row>
  </sheetData>
  <sheetProtection sheet="1" objects="1" scenarios="1"/>
  <mergeCells count="4">
    <mergeCell ref="C2:E2"/>
    <mergeCell ref="F2:G2"/>
    <mergeCell ref="B10:D10"/>
    <mergeCell ref="E10:G10"/>
  </mergeCells>
  <pageMargins left="0.7" right="0.7" top="0.75" bottom="0.75" header="0.3" footer="0.3"/>
  <pageSetup paperSize="9" orientation="portrait" r:id="rId1"/>
  <headerFooter>
    <oddHeader>&amp;CData Futures preparation assessment: summary
&amp;R&amp;G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677653f-c5f2-48a5-85d0-ca15fa286beb">
      <UserInfo>
        <DisplayName>Rob Gladwin</DisplayName>
        <AccountId>1724</AccountId>
        <AccountType/>
      </UserInfo>
      <UserInfo>
        <DisplayName>Dan Cook</DisplayName>
        <AccountId>57</AccountId>
        <AccountType/>
      </UserInfo>
      <UserInfo>
        <DisplayName>Rob Phillpotts</DisplayName>
        <AccountId>545</AccountId>
        <AccountType/>
      </UserInfo>
      <UserInfo>
        <DisplayName>Melanie Ross</DisplayName>
        <AccountId>502</AccountId>
        <AccountType/>
      </UserInfo>
      <UserInfo>
        <DisplayName>Alice Redfearn</DisplayName>
        <AccountId>76</AccountId>
        <AccountType/>
      </UserInfo>
      <UserInfo>
        <DisplayName>Simon Robshaw</DisplayName>
        <AccountId>347</AccountId>
        <AccountType/>
      </UserInfo>
      <UserInfo>
        <DisplayName>Paul Baron</DisplayName>
        <AccountId>38</AccountId>
        <AccountType/>
      </UserInfo>
      <UserInfo>
        <DisplayName>Alison Berry</DisplayName>
        <AccountId>258</AccountId>
        <AccountType/>
      </UserInfo>
      <UserInfo>
        <DisplayName>Alex Leigh</DisplayName>
        <AccountId>290</AccountId>
        <AccountType/>
      </UserInfo>
    </SharedWithUsers>
    <Status xmlns="d0172be6-ef3a-415d-bf14-1dfb30589c3b">Draft</Status>
    <_Flow_SignoffStatus xmlns="d0172be6-ef3a-415d-bf14-1dfb30589c3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2F8F343FF9A949B3913D5E00044EAF" ma:contentTypeVersion="14" ma:contentTypeDescription="Create a new document." ma:contentTypeScope="" ma:versionID="cb9a31054a97f0ffe447668ff0e4dc00">
  <xsd:schema xmlns:xsd="http://www.w3.org/2001/XMLSchema" xmlns:xs="http://www.w3.org/2001/XMLSchema" xmlns:p="http://schemas.microsoft.com/office/2006/metadata/properties" xmlns:ns2="d0172be6-ef3a-415d-bf14-1dfb30589c3b" xmlns:ns3="5677653f-c5f2-48a5-85d0-ca15fa286beb" targetNamespace="http://schemas.microsoft.com/office/2006/metadata/properties" ma:root="true" ma:fieldsID="cd099caa84b776c2d2abfaef8bbf234c" ns2:_="" ns3:_="">
    <xsd:import namespace="d0172be6-ef3a-415d-bf14-1dfb30589c3b"/>
    <xsd:import namespace="5677653f-c5f2-48a5-85d0-ca15fa286be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_Flow_SignoffStatus" minOccurs="0"/>
                <xsd:element ref="ns2:MediaServiceAutoKeyPoints" minOccurs="0"/>
                <xsd:element ref="ns2:MediaServiceKeyPoints"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172be6-ef3a-415d-bf14-1dfb30589c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Status" ma:index="21" nillable="true" ma:displayName="Status" ma:default="Draft" ma:format="Dropdown" ma:internalName="Status">
      <xsd:simpleType>
        <xsd:restriction base="dms:Choice">
          <xsd:enumeration value="Draft"/>
          <xsd:enumeration value="Approach agreed with SCs"/>
          <xsd:enumeration value="Sent to SCs"/>
          <xsd:enumeration value="Confirmed"/>
        </xsd:restriction>
      </xsd:simpleType>
    </xsd:element>
  </xsd:schema>
  <xsd:schema xmlns:xsd="http://www.w3.org/2001/XMLSchema" xmlns:xs="http://www.w3.org/2001/XMLSchema" xmlns:dms="http://schemas.microsoft.com/office/2006/documentManagement/types" xmlns:pc="http://schemas.microsoft.com/office/infopath/2007/PartnerControls" targetNamespace="5677653f-c5f2-48a5-85d0-ca15fa286be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EACC5E-681D-49A1-9B4B-C93B82FE3D8C}">
  <ds:schemaRefs>
    <ds:schemaRef ds:uri="f88fe124-da69-4229-92ce-aa81336d2b2e"/>
    <ds:schemaRef ds:uri="http://www.w3.org/XML/1998/namespace"/>
    <ds:schemaRef ds:uri="http://schemas.microsoft.com/office/2006/documentManagement/types"/>
    <ds:schemaRef ds:uri="5677653f-c5f2-48a5-85d0-ca15fa286beb"/>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914BF914-63BE-4F89-BD73-7F4FE66BD9FE}">
  <ds:schemaRefs>
    <ds:schemaRef ds:uri="http://schemas.microsoft.com/sharepoint/v3/contenttype/forms"/>
  </ds:schemaRefs>
</ds:datastoreItem>
</file>

<file path=customXml/itemProps3.xml><?xml version="1.0" encoding="utf-8"?>
<ds:datastoreItem xmlns:ds="http://schemas.openxmlformats.org/officeDocument/2006/customXml" ds:itemID="{D730CF6A-D03B-483A-94AE-0AC2398FF8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Method</vt:lpstr>
      <vt:lpstr>Collect</vt:lpstr>
      <vt:lpstr>Assure</vt:lpstr>
      <vt:lpstr>Store and Manage</vt:lpstr>
      <vt:lpstr>HESA Interactions</vt:lpstr>
      <vt:lpstr>Implementation</vt:lpstr>
      <vt:lpstr>Summary</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Cook</dc:creator>
  <cp:keywords/>
  <dc:description/>
  <cp:lastModifiedBy>Melanie Ross</cp:lastModifiedBy>
  <cp:revision/>
  <cp:lastPrinted>2018-03-29T15:18:20Z</cp:lastPrinted>
  <dcterms:created xsi:type="dcterms:W3CDTF">2018-02-20T19:40:02Z</dcterms:created>
  <dcterms:modified xsi:type="dcterms:W3CDTF">2021-06-23T10:57:08Z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0x010100B32F8F343FF9A949B3913D5E00044EAF</vt:lpwstr>
  </property>
</Properties>
</file>